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tabRatio="808" activeTab="0"/>
  </bookViews>
  <sheets>
    <sheet name="w.Jg F" sheetId="1" r:id="rId1"/>
    <sheet name="w.Jg E" sheetId="2" r:id="rId2"/>
    <sheet name="w.Jg D" sheetId="3" r:id="rId3"/>
    <sheet name="w.Jg C" sheetId="4" r:id="rId4"/>
    <sheet name="w.Jg B" sheetId="5" r:id="rId5"/>
    <sheet name="w.Jg A" sheetId="6" r:id="rId6"/>
    <sheet name="Fr,I" sheetId="7" r:id="rId7"/>
    <sheet name="Fr.II" sheetId="8" r:id="rId8"/>
    <sheet name="Fr.III" sheetId="9" r:id="rId9"/>
    <sheet name="Fr.IV" sheetId="10" r:id="rId10"/>
    <sheet name="m.Jg.F" sheetId="11" r:id="rId11"/>
    <sheet name="m.Jg.E" sheetId="12" r:id="rId12"/>
    <sheet name="m.Jg.D" sheetId="13" r:id="rId13"/>
    <sheet name="m.Jg.C" sheetId="14" r:id="rId14"/>
    <sheet name="m.Jg.B" sheetId="15" r:id="rId15"/>
    <sheet name="m.Jg.A" sheetId="16" r:id="rId16"/>
    <sheet name="M.I" sheetId="17" r:id="rId17"/>
    <sheet name="M.II" sheetId="18" r:id="rId18"/>
    <sheet name="M.III" sheetId="19" r:id="rId19"/>
    <sheet name="M.IV" sheetId="20" r:id="rId20"/>
    <sheet name="Mehrk." sheetId="21" r:id="rId21"/>
    <sheet name="Tabelle2" sheetId="22" r:id="rId22"/>
  </sheets>
  <definedNames>
    <definedName name="_xlnm._FilterDatabase" localSheetId="6" hidden="1">'Fr,I'!$B$3:$AC$15</definedName>
    <definedName name="_xlnm._FilterDatabase" localSheetId="16" hidden="1">'M.I'!$B$3:$AC$20</definedName>
    <definedName name="_xlnm._FilterDatabase" localSheetId="17" hidden="1">'M.II'!$B$3:$AC$13</definedName>
    <definedName name="_xlnm._FilterDatabase" localSheetId="18" hidden="1">'M.III'!$B$3:$AC$11</definedName>
    <definedName name="_xlnm._FilterDatabase" localSheetId="19" hidden="1">'M.IV'!$B$3:$AC$18</definedName>
    <definedName name="_xlnm._FilterDatabase" localSheetId="15" hidden="1">'m.Jg.A'!$B$3:$AC$17</definedName>
    <definedName name="_xlnm._FilterDatabase" localSheetId="14" hidden="1">'m.Jg.B'!$B$3:$AC$17</definedName>
    <definedName name="_xlnm._FilterDatabase" localSheetId="13" hidden="1">'m.Jg.C'!$B$3:$AC$19</definedName>
    <definedName name="_xlnm._FilterDatabase" localSheetId="12" hidden="1">'m.Jg.D'!$B$3:$AC$19</definedName>
    <definedName name="_xlnm._FilterDatabase" localSheetId="11" hidden="1">'m.Jg.E'!$B$3:$AC$19</definedName>
    <definedName name="_xlnm._FilterDatabase" localSheetId="10" hidden="1">'m.Jg.F'!$B$3:$AC$19</definedName>
    <definedName name="_xlnm._FilterDatabase" localSheetId="5" hidden="1">'w.Jg A'!$B$3:$AC$20</definedName>
    <definedName name="_xlnm._FilterDatabase" localSheetId="4" hidden="1">'w.Jg B'!$B$3:$AC$20</definedName>
    <definedName name="_xlnm._FilterDatabase" localSheetId="3" hidden="1">'w.Jg C'!$B$3:$AC$18</definedName>
    <definedName name="_xlnm._FilterDatabase" localSheetId="2" hidden="1">'w.Jg D'!$B$3:$AC$18</definedName>
    <definedName name="_xlnm._FilterDatabase" localSheetId="1" hidden="1">'w.Jg E'!$B$3:$AC$18</definedName>
    <definedName name="_xlnm._FilterDatabase" localSheetId="0" hidden="1">'w.Jg F'!$B$3:$AC$18</definedName>
    <definedName name="_xlnm.Print_Area" localSheetId="18">'M.III'!$B$1:$M$11</definedName>
    <definedName name="_xlnm.Print_Area" localSheetId="19">'M.IV'!$B$1:$M$17</definedName>
    <definedName name="_xlnm.Print_Area" localSheetId="13">'m.Jg.C'!$B$1:$M$14</definedName>
    <definedName name="_xlnm.Print_Area" localSheetId="12">'m.Jg.D'!$B$1:$M$14</definedName>
    <definedName name="_xlnm.Print_Area" localSheetId="11">'m.Jg.E'!$B$1:$M$14</definedName>
    <definedName name="_xlnm.Print_Area" localSheetId="10">'m.Jg.F'!$B$1:$M$14</definedName>
    <definedName name="_xlnm.Print_Area" localSheetId="5">'w.Jg A'!$A$1:$M$22</definedName>
    <definedName name="_xlnm.Print_Area" localSheetId="4">'w.Jg B'!$A$1:$M$22</definedName>
    <definedName name="_xlnm.Print_Area" localSheetId="3">'w.Jg C'!$A$1:$M$18</definedName>
    <definedName name="_xlnm.Print_Area" localSheetId="2">'w.Jg D'!$A$1:$M$18</definedName>
    <definedName name="_xlnm.Print_Area" localSheetId="1">'w.Jg E'!$A$1:$M$18</definedName>
    <definedName name="_xlnm.Print_Area" localSheetId="0">'w.Jg F'!$A$1:$M$18</definedName>
  </definedNames>
  <calcPr fullCalcOnLoad="1"/>
</workbook>
</file>

<file path=xl/sharedStrings.xml><?xml version="1.0" encoding="utf-8"?>
<sst xmlns="http://schemas.openxmlformats.org/spreadsheetml/2006/main" count="857" uniqueCount="135">
  <si>
    <t>Platz</t>
  </si>
  <si>
    <t>Jg</t>
  </si>
  <si>
    <t>Vorname</t>
  </si>
  <si>
    <t>Name</t>
  </si>
  <si>
    <t>Verein</t>
  </si>
  <si>
    <t>Holz</t>
  </si>
  <si>
    <t>Gummi</t>
  </si>
  <si>
    <t>Weide</t>
  </si>
  <si>
    <t>Kloot</t>
  </si>
  <si>
    <t>Schleud</t>
  </si>
  <si>
    <t>Gesamt-</t>
  </si>
  <si>
    <t>Punkte</t>
  </si>
  <si>
    <t>1.W</t>
  </si>
  <si>
    <t>2.W</t>
  </si>
  <si>
    <t>3.W</t>
  </si>
  <si>
    <t>Schleuderball</t>
  </si>
  <si>
    <t>weibl. Jugend C</t>
  </si>
  <si>
    <t>weibl. Jugend A</t>
  </si>
  <si>
    <t>Frauen I</t>
  </si>
  <si>
    <t>Frauen II</t>
  </si>
  <si>
    <t>Frauen III</t>
  </si>
  <si>
    <t>männl. Jugend C</t>
  </si>
  <si>
    <t>männl. Jugend A</t>
  </si>
  <si>
    <t>Männer I</t>
  </si>
  <si>
    <t>Männer II</t>
  </si>
  <si>
    <t>Männer III</t>
  </si>
  <si>
    <t>Männer IV</t>
  </si>
  <si>
    <t>weibl. Jugend D</t>
  </si>
  <si>
    <t>weibl. Jugend E</t>
  </si>
  <si>
    <t>männl. Jugend D</t>
  </si>
  <si>
    <t>männl. Jugend E</t>
  </si>
  <si>
    <t>männl. Jugend F</t>
  </si>
  <si>
    <t>männl. Jugend B</t>
  </si>
  <si>
    <t>weibl. Jugend B</t>
  </si>
  <si>
    <t>weibl. Jugend F</t>
  </si>
  <si>
    <t>Lena</t>
  </si>
  <si>
    <t>Gömer</t>
  </si>
  <si>
    <t>Augusthausen</t>
  </si>
  <si>
    <t>Finja</t>
  </si>
  <si>
    <t>Frels</t>
  </si>
  <si>
    <t>Mentzhausen</t>
  </si>
  <si>
    <t>Luisa</t>
  </si>
  <si>
    <t>Rüthemann</t>
  </si>
  <si>
    <t>Nina</t>
  </si>
  <si>
    <t>Grootjahns</t>
  </si>
  <si>
    <t>Jan</t>
  </si>
  <si>
    <t>Borchers</t>
  </si>
  <si>
    <t>Tom</t>
  </si>
  <si>
    <t>Fynn</t>
  </si>
  <si>
    <t>Jaron</t>
  </si>
  <si>
    <t>Haye</t>
  </si>
  <si>
    <t>Thoke</t>
  </si>
  <si>
    <t>Loof</t>
  </si>
  <si>
    <t>Siemke</t>
  </si>
  <si>
    <t>Kreuzmoor</t>
  </si>
  <si>
    <t>Kati</t>
  </si>
  <si>
    <t>Müller</t>
  </si>
  <si>
    <t>Martens</t>
  </si>
  <si>
    <t>Janna</t>
  </si>
  <si>
    <t>Meiners</t>
  </si>
  <si>
    <t>Johna</t>
  </si>
  <si>
    <t>Wefer</t>
  </si>
  <si>
    <t>Hanna</t>
  </si>
  <si>
    <t>Völkers</t>
  </si>
  <si>
    <t>Cordes</t>
  </si>
  <si>
    <t>Rian</t>
  </si>
  <si>
    <t>Büthe</t>
  </si>
  <si>
    <t>Jolien</t>
  </si>
  <si>
    <t>Lameyer</t>
  </si>
  <si>
    <t xml:space="preserve">Nantje </t>
  </si>
  <si>
    <t>Jardo</t>
  </si>
  <si>
    <t>Bolles</t>
  </si>
  <si>
    <t>Raik</t>
  </si>
  <si>
    <t>Patrick</t>
  </si>
  <si>
    <t>Koring</t>
  </si>
  <si>
    <t>Henning</t>
  </si>
  <si>
    <t>Sagkob</t>
  </si>
  <si>
    <t>Anakin</t>
  </si>
  <si>
    <t>Wollersheim</t>
  </si>
  <si>
    <t>Moorriem</t>
  </si>
  <si>
    <t>Meyer</t>
  </si>
  <si>
    <t>Salzendeich</t>
  </si>
  <si>
    <t>Jonas</t>
  </si>
  <si>
    <t>Nünnemann</t>
  </si>
  <si>
    <t>Petra</t>
  </si>
  <si>
    <t>Verena</t>
  </si>
  <si>
    <t>Suhrkamp</t>
  </si>
  <si>
    <t>Hohn</t>
  </si>
  <si>
    <t>Tomma</t>
  </si>
  <si>
    <t xml:space="preserve">Antje </t>
  </si>
  <si>
    <t>Wulff</t>
  </si>
  <si>
    <t>Elin</t>
  </si>
  <si>
    <t>Runge</t>
  </si>
  <si>
    <t>Stefan</t>
  </si>
  <si>
    <t>Manuel</t>
  </si>
  <si>
    <t>Ludger</t>
  </si>
  <si>
    <t>Ruch</t>
  </si>
  <si>
    <t>Marcel</t>
  </si>
  <si>
    <t>Brunken</t>
  </si>
  <si>
    <t>Niklas</t>
  </si>
  <si>
    <t>Sönke</t>
  </si>
  <si>
    <t>Heinemann</t>
  </si>
  <si>
    <t>Andreas</t>
  </si>
  <si>
    <t>Lüerßen</t>
  </si>
  <si>
    <t xml:space="preserve">Kai </t>
  </si>
  <si>
    <t>Nils</t>
  </si>
  <si>
    <t>Lohmann</t>
  </si>
  <si>
    <t>Malte</t>
  </si>
  <si>
    <t>Karin</t>
  </si>
  <si>
    <t>Ledebuhr</t>
  </si>
  <si>
    <t>Ina</t>
  </si>
  <si>
    <t>Tanja</t>
  </si>
  <si>
    <t>Detlef</t>
  </si>
  <si>
    <t>Thomas</t>
  </si>
  <si>
    <t>Tietjen</t>
  </si>
  <si>
    <t>Gerhard</t>
  </si>
  <si>
    <t>Segebade</t>
  </si>
  <si>
    <t>Werner</t>
  </si>
  <si>
    <t>Menke</t>
  </si>
  <si>
    <t>Klaus</t>
  </si>
  <si>
    <t>Schweers</t>
  </si>
  <si>
    <t>Helmut</t>
  </si>
  <si>
    <t>Rüthmann</t>
  </si>
  <si>
    <t>Heino</t>
  </si>
  <si>
    <t>Ulla</t>
  </si>
  <si>
    <t>Niehus</t>
  </si>
  <si>
    <t>Frauen IV</t>
  </si>
  <si>
    <t>Neustadt</t>
  </si>
  <si>
    <t>Rolf</t>
  </si>
  <si>
    <t>Höpken</t>
  </si>
  <si>
    <t>Reinhard</t>
  </si>
  <si>
    <t xml:space="preserve">Torsten </t>
  </si>
  <si>
    <t>Kruse</t>
  </si>
  <si>
    <t>Egon</t>
  </si>
  <si>
    <t>Alfred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</si>
</sst>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72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6"/>
  <sheetViews>
    <sheetView tabSelected="1" zoomScalePageLayoutView="0" workbookViewId="0" topLeftCell="A1">
      <pane xSplit="6" topLeftCell="G1" activePane="topRight" state="frozen"/>
      <selection pane="topLeft" activeCell="A1" sqref="A1"/>
      <selection pane="topRight" activeCell="K4" sqref="K4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14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34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29" ht="12.75">
      <c r="B4" s="8">
        <v>1</v>
      </c>
      <c r="C4" s="8">
        <v>2009</v>
      </c>
      <c r="D4" s="10" t="s">
        <v>38</v>
      </c>
      <c r="E4" s="10" t="s">
        <v>39</v>
      </c>
      <c r="F4" s="10" t="s">
        <v>40</v>
      </c>
      <c r="G4" s="8">
        <f>(O4+P4+Q4-MIN(O4,P4,Q4))/2</f>
        <v>68.5</v>
      </c>
      <c r="H4" s="8">
        <f>(R4+S4+T4-MIN(R4,S4,T4))/2</f>
        <v>59.5</v>
      </c>
      <c r="I4" s="8">
        <f>U4+V4+W4-MIN(U4,V4,W4)</f>
        <v>69.80000000000001</v>
      </c>
      <c r="J4" s="8">
        <f>X4+Y4+Z4-MIN(X4,Y4,Z4)</f>
        <v>28.5</v>
      </c>
      <c r="K4" s="12">
        <f>((AA4+AB4+AC4-MIN(AA4,AB4,AC4))/3)*4</f>
        <v>55.06666666666666</v>
      </c>
      <c r="M4" s="14">
        <f>G4+H4+I4+J4+K4</f>
        <v>281.3666666666667</v>
      </c>
      <c r="O4" s="9">
        <v>65</v>
      </c>
      <c r="P4" s="9">
        <v>72</v>
      </c>
      <c r="Q4" s="9">
        <v>37</v>
      </c>
      <c r="R4" s="15">
        <v>46</v>
      </c>
      <c r="S4" s="30">
        <v>73</v>
      </c>
      <c r="T4" s="30">
        <v>46</v>
      </c>
      <c r="U4" s="15">
        <v>36.2</v>
      </c>
      <c r="V4" s="30">
        <v>33.6</v>
      </c>
      <c r="W4" s="30">
        <v>33.3</v>
      </c>
      <c r="X4" s="15">
        <v>14.5</v>
      </c>
      <c r="Y4" s="30">
        <v>14</v>
      </c>
      <c r="Z4" s="30">
        <v>7.1</v>
      </c>
      <c r="AA4" s="15">
        <v>14.2</v>
      </c>
      <c r="AB4" s="30">
        <v>20.8</v>
      </c>
      <c r="AC4" s="30">
        <v>20.5</v>
      </c>
    </row>
    <row r="5" spans="2:29" ht="12.75">
      <c r="B5" s="8">
        <v>2</v>
      </c>
      <c r="C5" s="8">
        <v>2010</v>
      </c>
      <c r="D5" s="10" t="s">
        <v>35</v>
      </c>
      <c r="E5" s="10" t="s">
        <v>36</v>
      </c>
      <c r="F5" s="10" t="s">
        <v>37</v>
      </c>
      <c r="G5" s="8">
        <f>(O5+P5+Q5-MIN(O5,P5,Q5))/2</f>
        <v>22.5</v>
      </c>
      <c r="H5" s="8">
        <f>(R5+S5+T5-MIN(R5,S5,T5))/2</f>
        <v>28</v>
      </c>
      <c r="I5" s="8">
        <f>U5+V5+W5-MIN(U5,V5,W5)</f>
        <v>32.599999999999994</v>
      </c>
      <c r="J5" s="8">
        <f>X5+Y5+Z5-MIN(X5,Y5,Z5)</f>
        <v>21.3</v>
      </c>
      <c r="K5" s="12">
        <f>((AA5+AB5+AC5-MIN(AA5,AB5,AC5))/3)*4</f>
        <v>29.99999999999999</v>
      </c>
      <c r="M5" s="14">
        <f>G5+H5+I5+J5+K5</f>
        <v>134.39999999999998</v>
      </c>
      <c r="O5" s="9">
        <v>23</v>
      </c>
      <c r="P5" s="9">
        <v>22</v>
      </c>
      <c r="Q5" s="9">
        <v>20</v>
      </c>
      <c r="R5" s="15">
        <v>24</v>
      </c>
      <c r="S5" s="30">
        <v>32</v>
      </c>
      <c r="T5" s="30">
        <v>23</v>
      </c>
      <c r="U5" s="15">
        <v>13.2</v>
      </c>
      <c r="V5" s="30">
        <v>13.4</v>
      </c>
      <c r="W5" s="30">
        <v>19.2</v>
      </c>
      <c r="X5" s="15">
        <v>9</v>
      </c>
      <c r="Y5" s="30">
        <v>10</v>
      </c>
      <c r="Z5" s="30">
        <v>11.3</v>
      </c>
      <c r="AA5" s="15">
        <v>10.1</v>
      </c>
      <c r="AB5" s="30">
        <v>11.2</v>
      </c>
      <c r="AC5" s="30">
        <v>11.3</v>
      </c>
    </row>
    <row r="6" spans="2:13" ht="12.75">
      <c r="B6" s="8">
        <v>3</v>
      </c>
      <c r="G6" s="8">
        <f aca="true" t="shared" si="0" ref="G6:G18">(O6+P6+Q6-MIN(O6,P6,Q6))/2</f>
        <v>0</v>
      </c>
      <c r="H6" s="8">
        <f aca="true" t="shared" si="1" ref="H6:H18">(R6+S6+T6-MIN(R6,S6,T6))/2</f>
        <v>0</v>
      </c>
      <c r="I6" s="8">
        <f aca="true" t="shared" si="2" ref="I6:I18">U6+V6+W6-MIN(U6,V6,W6)</f>
        <v>0</v>
      </c>
      <c r="J6" s="8">
        <f aca="true" t="shared" si="3" ref="J6:J18">X6+Y6+Z6-MIN(X6,Y6,Z6)</f>
        <v>0</v>
      </c>
      <c r="K6" s="12">
        <f aca="true" t="shared" si="4" ref="K6:K18">((AA6+AB6+AC6-MIN(AA6,AB6,AC6))/3)*4</f>
        <v>0</v>
      </c>
      <c r="M6" s="14">
        <f aca="true" t="shared" si="5" ref="M6:M18">G6+H6+I6+J6+K6</f>
        <v>0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>((AA11+AB11+AC11-MIN(AA11,AB11,AC11))/3)*4</f>
        <v>0</v>
      </c>
      <c r="M11" s="14">
        <f t="shared" si="5"/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M16" s="14">
        <f t="shared" si="5"/>
        <v>0</v>
      </c>
    </row>
    <row r="17" spans="2:13" ht="12.75">
      <c r="B17" s="8">
        <v>14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M17" s="14">
        <f t="shared" si="5"/>
        <v>0</v>
      </c>
    </row>
    <row r="18" spans="2:13" ht="12.75">
      <c r="B18" s="8">
        <v>15</v>
      </c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M18" s="14">
        <f t="shared" si="5"/>
        <v>0</v>
      </c>
    </row>
    <row r="19" spans="5:13" ht="12.75">
      <c r="E19" s="17"/>
      <c r="M19" s="14"/>
    </row>
    <row r="20" spans="5:13" ht="12.75">
      <c r="E20" s="17"/>
      <c r="M20" s="14"/>
    </row>
    <row r="21" spans="5:13" ht="12.75">
      <c r="E21" s="17">
        <v>1</v>
      </c>
      <c r="G21" s="8">
        <f aca="true" t="shared" si="6" ref="G21:K22">G4</f>
        <v>68.5</v>
      </c>
      <c r="H21" s="8">
        <f t="shared" si="6"/>
        <v>59.5</v>
      </c>
      <c r="I21" s="8">
        <f t="shared" si="6"/>
        <v>69.80000000000001</v>
      </c>
      <c r="J21" s="8">
        <f t="shared" si="6"/>
        <v>28.5</v>
      </c>
      <c r="K21" s="8">
        <f t="shared" si="6"/>
        <v>55.06666666666666</v>
      </c>
      <c r="M21" s="14">
        <f>K21+J21+I21+H21+G21</f>
        <v>281.3666666666667</v>
      </c>
    </row>
    <row r="22" spans="5:13" ht="12.75">
      <c r="E22" s="17">
        <v>2</v>
      </c>
      <c r="G22" s="8">
        <f t="shared" si="6"/>
        <v>22.5</v>
      </c>
      <c r="H22" s="8">
        <f t="shared" si="6"/>
        <v>28</v>
      </c>
      <c r="I22" s="8">
        <f t="shared" si="6"/>
        <v>32.599999999999994</v>
      </c>
      <c r="J22" s="8">
        <f t="shared" si="6"/>
        <v>21.3</v>
      </c>
      <c r="K22" s="8">
        <f t="shared" si="6"/>
        <v>29.99999999999999</v>
      </c>
      <c r="M22" s="14">
        <f>K22+J22+I22+H22+G22</f>
        <v>134.39999999999998</v>
      </c>
    </row>
    <row r="23" spans="5:13" ht="12.75">
      <c r="E23" s="17">
        <v>3</v>
      </c>
      <c r="G23" s="8">
        <f>G18+G13+G12+G7</f>
        <v>0</v>
      </c>
      <c r="H23" s="8">
        <f>H18+H13+H12+H7</f>
        <v>0</v>
      </c>
      <c r="I23" s="8">
        <f>I18+I13+I12+I7</f>
        <v>0</v>
      </c>
      <c r="J23" s="8">
        <f>J18+J13+J12+J7</f>
        <v>0</v>
      </c>
      <c r="K23" s="8">
        <f>K18+K13+K12+K7</f>
        <v>0</v>
      </c>
      <c r="M23" s="14">
        <f>K23+J23+I23+H23+G23</f>
        <v>0</v>
      </c>
    </row>
    <row r="24" spans="5:13" ht="12.75">
      <c r="E24" s="17"/>
      <c r="M24" s="14"/>
    </row>
    <row r="25" spans="5:13" ht="12.75">
      <c r="E25" s="17"/>
      <c r="K25" s="8"/>
      <c r="M25" s="14"/>
    </row>
    <row r="26" spans="5:13" ht="12.75">
      <c r="E26" s="17"/>
      <c r="M26" s="14"/>
    </row>
  </sheetData>
  <sheetProtection/>
  <autoFilter ref="B3:AC18"/>
  <mergeCells count="6">
    <mergeCell ref="D2:E2"/>
    <mergeCell ref="O2:Q2"/>
    <mergeCell ref="R2:T2"/>
    <mergeCell ref="U2:W2"/>
    <mergeCell ref="X2:Z2"/>
    <mergeCell ref="AA2:AC2"/>
  </mergeCells>
  <printOptions/>
  <pageMargins left="0.3937007874015748" right="0" top="0.6692913385826772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AC13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AC8" sqref="AC8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126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124</v>
      </c>
      <c r="E4" s="10" t="s">
        <v>125</v>
      </c>
      <c r="F4" s="10" t="s">
        <v>40</v>
      </c>
      <c r="G4" s="8">
        <f aca="true" t="shared" si="0" ref="G4:G9">(O4+P4+Q4-MIN(O4,P4,Q4))/2</f>
        <v>66</v>
      </c>
      <c r="H4" s="8">
        <f aca="true" t="shared" si="1" ref="H4:H9">(R4+S4+T4-MIN(R4,S4,T4))/2</f>
        <v>63</v>
      </c>
      <c r="I4" s="8">
        <f aca="true" t="shared" si="2" ref="I4:I9">U4+V4+W4-MIN(U4,V4,W4)</f>
        <v>79</v>
      </c>
      <c r="J4" s="8">
        <f aca="true" t="shared" si="3" ref="J4:J9">X4+Y4+Z4-MIN(X4,Y4,Z4)</f>
        <v>38</v>
      </c>
      <c r="K4" s="12">
        <f aca="true" t="shared" si="4" ref="K4:K9">((AA4+AB4+AC4-MIN(AA4,AB4,AC4))/3)*4</f>
        <v>54.26666666666667</v>
      </c>
      <c r="M4" s="14">
        <f aca="true" t="shared" si="5" ref="M4:M9">G4+H4+I4+J4+K4</f>
        <v>300.26666666666665</v>
      </c>
      <c r="N4" s="3"/>
      <c r="O4" s="3">
        <v>38</v>
      </c>
      <c r="P4" s="3">
        <v>77</v>
      </c>
      <c r="Q4" s="3">
        <v>55</v>
      </c>
      <c r="R4" s="7">
        <v>52</v>
      </c>
      <c r="S4" s="3">
        <v>47</v>
      </c>
      <c r="T4" s="3">
        <v>74</v>
      </c>
      <c r="U4" s="7">
        <v>39</v>
      </c>
      <c r="V4" s="3">
        <v>34.5</v>
      </c>
      <c r="W4" s="3">
        <v>40</v>
      </c>
      <c r="X4" s="7">
        <v>16</v>
      </c>
      <c r="Y4" s="3">
        <v>18.4</v>
      </c>
      <c r="Z4" s="3">
        <v>19.6</v>
      </c>
      <c r="AA4" s="7">
        <v>20.4</v>
      </c>
      <c r="AB4" s="3">
        <v>20.3</v>
      </c>
      <c r="AC4" s="3">
        <v>20</v>
      </c>
    </row>
    <row r="5" spans="2:13" ht="12.75">
      <c r="B5" s="8">
        <v>2</v>
      </c>
      <c r="G5" s="8">
        <f t="shared" si="0"/>
        <v>0</v>
      </c>
      <c r="H5" s="8">
        <f t="shared" si="1"/>
        <v>0</v>
      </c>
      <c r="I5" s="8">
        <f t="shared" si="2"/>
        <v>0</v>
      </c>
      <c r="J5" s="8">
        <f t="shared" si="3"/>
        <v>0</v>
      </c>
      <c r="K5" s="12">
        <f t="shared" si="4"/>
        <v>0</v>
      </c>
      <c r="M5" s="14">
        <f t="shared" si="5"/>
        <v>0</v>
      </c>
    </row>
    <row r="6" spans="2:13" ht="12.75">
      <c r="B6" s="8">
        <v>3</v>
      </c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4"/>
        <v>0</v>
      </c>
      <c r="M6" s="14">
        <f t="shared" si="5"/>
        <v>0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29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  <c r="N8" s="3"/>
      <c r="O8" s="3"/>
      <c r="P8" s="3"/>
      <c r="Q8" s="3"/>
      <c r="R8" s="7"/>
      <c r="S8" s="3"/>
      <c r="T8" s="3"/>
      <c r="U8" s="7"/>
      <c r="V8" s="3"/>
      <c r="W8" s="3"/>
      <c r="X8" s="7"/>
      <c r="Y8" s="3"/>
      <c r="Z8" s="3"/>
      <c r="AA8" s="7"/>
      <c r="AB8" s="3"/>
      <c r="AC8" s="3"/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5:13" ht="12.75">
      <c r="E10" s="17"/>
      <c r="I10" s="9"/>
      <c r="J10" s="9"/>
      <c r="K10" s="9"/>
      <c r="M10" s="16"/>
    </row>
    <row r="11" spans="5:13" ht="12.75">
      <c r="E11" s="17"/>
      <c r="M11" s="14"/>
    </row>
    <row r="12" spans="5:13" ht="12.75">
      <c r="E12" s="17">
        <v>1</v>
      </c>
      <c r="G12" s="8">
        <f>G4</f>
        <v>66</v>
      </c>
      <c r="H12" s="8">
        <f>H4</f>
        <v>63</v>
      </c>
      <c r="I12" s="8">
        <f>I4</f>
        <v>79</v>
      </c>
      <c r="J12" s="8">
        <f>J4</f>
        <v>38</v>
      </c>
      <c r="K12" s="8">
        <f>K4</f>
        <v>54.26666666666667</v>
      </c>
      <c r="M12" s="16">
        <f>K12+J12+I12+H12+G12</f>
        <v>300.26666666666665</v>
      </c>
    </row>
    <row r="13" spans="5:13" ht="12.75">
      <c r="E13" s="17">
        <v>2</v>
      </c>
      <c r="K13" s="8"/>
      <c r="M13" s="16">
        <f>K13+J13+I13+H13+G13</f>
        <v>0</v>
      </c>
    </row>
  </sheetData>
  <sheetProtection/>
  <mergeCells count="5">
    <mergeCell ref="O2:Q2"/>
    <mergeCell ref="R2:T2"/>
    <mergeCell ref="U2:W2"/>
    <mergeCell ref="X2:Z2"/>
    <mergeCell ref="AA2:AC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F12" sqref="F12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5" width="12.7109375" style="1" customWidth="1"/>
    <col min="6" max="6" width="14.574218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.13671875" style="3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2:29" ht="12.75">
      <c r="B2" s="10"/>
      <c r="C2" s="8"/>
      <c r="D2" s="34" t="s">
        <v>31</v>
      </c>
      <c r="E2" s="34"/>
      <c r="F2" s="10"/>
      <c r="G2" s="8"/>
      <c r="H2" s="8"/>
      <c r="I2" s="8"/>
      <c r="J2" s="8"/>
      <c r="K2" s="12"/>
      <c r="L2" s="9"/>
      <c r="M2" s="17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2:29" s="24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L3" s="23"/>
      <c r="M3" s="17" t="s">
        <v>11</v>
      </c>
      <c r="O3" s="24" t="s">
        <v>12</v>
      </c>
      <c r="P3" s="24" t="s">
        <v>13</v>
      </c>
      <c r="Q3" s="24" t="s">
        <v>14</v>
      </c>
      <c r="R3" s="25" t="s">
        <v>12</v>
      </c>
      <c r="S3" s="24" t="s">
        <v>13</v>
      </c>
      <c r="T3" s="24" t="s">
        <v>14</v>
      </c>
      <c r="U3" s="25" t="s">
        <v>12</v>
      </c>
      <c r="V3" s="24" t="s">
        <v>13</v>
      </c>
      <c r="W3" s="24" t="s">
        <v>14</v>
      </c>
      <c r="X3" s="25" t="s">
        <v>12</v>
      </c>
      <c r="Y3" s="24" t="s">
        <v>13</v>
      </c>
      <c r="Z3" s="24" t="s">
        <v>14</v>
      </c>
      <c r="AA3" s="25" t="s">
        <v>12</v>
      </c>
      <c r="AB3" s="24" t="s">
        <v>13</v>
      </c>
      <c r="AC3" s="24" t="s">
        <v>14</v>
      </c>
    </row>
    <row r="4" spans="2:29" ht="12.75">
      <c r="B4" s="8">
        <v>1</v>
      </c>
      <c r="C4" s="8">
        <v>2009</v>
      </c>
      <c r="D4" s="10" t="s">
        <v>48</v>
      </c>
      <c r="E4" s="10" t="s">
        <v>46</v>
      </c>
      <c r="F4" s="10" t="s">
        <v>40</v>
      </c>
      <c r="G4" s="8">
        <f aca="true" t="shared" si="0" ref="G4:G9">(O4+P4+Q4-MIN(O4,P4,Q4))/2</f>
        <v>63.5</v>
      </c>
      <c r="H4" s="8">
        <f aca="true" t="shared" si="1" ref="H4:H9">(R4+S4+T4-MIN(R4,S4,T4))/2</f>
        <v>95</v>
      </c>
      <c r="I4" s="8">
        <f aca="true" t="shared" si="2" ref="I4:I9">U4+V4+W4-MIN(U4,V4,W4)</f>
        <v>67.89999999999999</v>
      </c>
      <c r="J4" s="8">
        <f aca="true" t="shared" si="3" ref="J4:J9">X4+Y4+Z4-MIN(X4,Y4,Z4)</f>
        <v>42</v>
      </c>
      <c r="K4" s="12">
        <f aca="true" t="shared" si="4" ref="K4:K9">((AA4+AB4+AC4-MIN(AA4,AB4,AC4))/3)*4</f>
        <v>57.599999999999994</v>
      </c>
      <c r="L4" s="9"/>
      <c r="M4" s="14">
        <f aca="true" t="shared" si="5" ref="M4:M19">G4+H4+I4+J4+K4</f>
        <v>326</v>
      </c>
      <c r="O4" s="3">
        <v>55</v>
      </c>
      <c r="P4" s="3">
        <v>50</v>
      </c>
      <c r="Q4" s="3">
        <v>72</v>
      </c>
      <c r="R4" s="7">
        <v>46</v>
      </c>
      <c r="S4" s="3">
        <v>95</v>
      </c>
      <c r="T4" s="3">
        <v>95</v>
      </c>
      <c r="U4" s="7">
        <v>29.3</v>
      </c>
      <c r="V4" s="3">
        <v>32.3</v>
      </c>
      <c r="W4" s="3">
        <v>35.6</v>
      </c>
      <c r="X4" s="7">
        <v>18.1</v>
      </c>
      <c r="Y4" s="3">
        <v>20.4</v>
      </c>
      <c r="Z4" s="3">
        <v>21.6</v>
      </c>
      <c r="AA4" s="7">
        <v>10.9</v>
      </c>
      <c r="AB4" s="3">
        <v>22</v>
      </c>
      <c r="AC4" s="3">
        <v>21.2</v>
      </c>
    </row>
    <row r="5" spans="2:29" ht="12.75">
      <c r="B5" s="8">
        <v>2</v>
      </c>
      <c r="C5" s="8">
        <v>2009</v>
      </c>
      <c r="D5" s="10" t="s">
        <v>51</v>
      </c>
      <c r="E5" s="10" t="s">
        <v>52</v>
      </c>
      <c r="F5" s="10" t="s">
        <v>54</v>
      </c>
      <c r="G5" s="8">
        <f t="shared" si="0"/>
        <v>46.5</v>
      </c>
      <c r="H5" s="8">
        <f t="shared" si="1"/>
        <v>45</v>
      </c>
      <c r="I5" s="8">
        <f t="shared" si="2"/>
        <v>71.5</v>
      </c>
      <c r="J5" s="8">
        <f t="shared" si="3"/>
        <v>33.6</v>
      </c>
      <c r="K5" s="12">
        <f t="shared" si="4"/>
        <v>62.800000000000004</v>
      </c>
      <c r="L5" s="9"/>
      <c r="M5" s="14">
        <f t="shared" si="5"/>
        <v>259.4</v>
      </c>
      <c r="O5" s="3">
        <v>62</v>
      </c>
      <c r="P5" s="3">
        <v>31</v>
      </c>
      <c r="Q5" s="3">
        <v>31</v>
      </c>
      <c r="R5" s="7">
        <v>41</v>
      </c>
      <c r="S5" s="3">
        <v>33</v>
      </c>
      <c r="T5" s="3">
        <v>49</v>
      </c>
      <c r="U5" s="7">
        <v>35.2</v>
      </c>
      <c r="V5" s="3">
        <v>36.3</v>
      </c>
      <c r="W5" s="3">
        <v>33.9</v>
      </c>
      <c r="X5" s="7">
        <v>19.5</v>
      </c>
      <c r="Y5" s="3">
        <v>12.9</v>
      </c>
      <c r="Z5" s="3">
        <v>14.1</v>
      </c>
      <c r="AA5" s="7">
        <v>22.8</v>
      </c>
      <c r="AB5" s="3">
        <v>24.3</v>
      </c>
      <c r="AC5" s="3">
        <v>0</v>
      </c>
    </row>
    <row r="6" spans="2:29" ht="12.75">
      <c r="B6" s="8">
        <v>3</v>
      </c>
      <c r="C6" s="8">
        <v>2010</v>
      </c>
      <c r="D6" s="10" t="s">
        <v>47</v>
      </c>
      <c r="E6" s="10" t="s">
        <v>42</v>
      </c>
      <c r="F6" s="10" t="s">
        <v>40</v>
      </c>
      <c r="G6" s="8">
        <f t="shared" si="0"/>
        <v>44.5</v>
      </c>
      <c r="H6" s="8">
        <f t="shared" si="1"/>
        <v>42</v>
      </c>
      <c r="I6" s="8">
        <f t="shared" si="2"/>
        <v>41.1</v>
      </c>
      <c r="J6" s="8">
        <f t="shared" si="3"/>
        <v>21.299999999999997</v>
      </c>
      <c r="K6" s="12">
        <f t="shared" si="4"/>
        <v>34.4</v>
      </c>
      <c r="L6" s="9"/>
      <c r="M6" s="14">
        <f t="shared" si="5"/>
        <v>183.29999999999998</v>
      </c>
      <c r="O6" s="3">
        <v>30</v>
      </c>
      <c r="P6" s="3">
        <v>59</v>
      </c>
      <c r="Q6" s="3">
        <v>29</v>
      </c>
      <c r="R6" s="7">
        <v>46</v>
      </c>
      <c r="S6" s="3">
        <v>38</v>
      </c>
      <c r="T6" s="3">
        <v>38</v>
      </c>
      <c r="U6" s="7">
        <v>19</v>
      </c>
      <c r="V6" s="3">
        <v>19</v>
      </c>
      <c r="W6" s="3">
        <v>22.1</v>
      </c>
      <c r="X6" s="7">
        <v>13.7</v>
      </c>
      <c r="Y6" s="3">
        <v>7.6</v>
      </c>
      <c r="Z6" s="3">
        <v>7.3</v>
      </c>
      <c r="AA6" s="7">
        <v>12.5</v>
      </c>
      <c r="AB6" s="3">
        <v>13.3</v>
      </c>
      <c r="AC6" s="3">
        <v>12.3</v>
      </c>
    </row>
    <row r="7" spans="2:29" ht="12.75">
      <c r="B7" s="8">
        <v>4</v>
      </c>
      <c r="C7" s="8">
        <v>2012</v>
      </c>
      <c r="D7" s="10" t="s">
        <v>45</v>
      </c>
      <c r="E7" s="10" t="s">
        <v>46</v>
      </c>
      <c r="F7" s="10" t="s">
        <v>40</v>
      </c>
      <c r="G7" s="8">
        <f t="shared" si="0"/>
        <v>40</v>
      </c>
      <c r="H7" s="8">
        <f t="shared" si="1"/>
        <v>40</v>
      </c>
      <c r="I7" s="8">
        <f t="shared" si="2"/>
        <v>30.6</v>
      </c>
      <c r="J7" s="8">
        <f t="shared" si="3"/>
        <v>16.1</v>
      </c>
      <c r="K7" s="12">
        <f t="shared" si="4"/>
        <v>19.066666666666666</v>
      </c>
      <c r="L7" s="9"/>
      <c r="M7" s="14">
        <f t="shared" si="5"/>
        <v>145.76666666666665</v>
      </c>
      <c r="O7" s="3">
        <v>47</v>
      </c>
      <c r="P7" s="3">
        <v>23</v>
      </c>
      <c r="Q7" s="3">
        <v>33</v>
      </c>
      <c r="R7" s="7">
        <v>28</v>
      </c>
      <c r="S7" s="3">
        <v>52</v>
      </c>
      <c r="T7" s="3">
        <v>26</v>
      </c>
      <c r="U7" s="7">
        <v>14.6</v>
      </c>
      <c r="V7" s="3">
        <v>15</v>
      </c>
      <c r="W7" s="3">
        <v>15.6</v>
      </c>
      <c r="X7" s="7">
        <v>5.8</v>
      </c>
      <c r="Y7" s="3">
        <v>10.3</v>
      </c>
      <c r="Z7" s="3">
        <v>4</v>
      </c>
      <c r="AA7" s="7">
        <v>5.5</v>
      </c>
      <c r="AB7" s="3">
        <v>6.3</v>
      </c>
      <c r="AC7" s="29">
        <v>8</v>
      </c>
    </row>
    <row r="8" spans="2:29" ht="12.75">
      <c r="B8" s="8">
        <v>5</v>
      </c>
      <c r="C8" s="8">
        <v>2011</v>
      </c>
      <c r="D8" s="10" t="s">
        <v>49</v>
      </c>
      <c r="E8" s="10" t="s">
        <v>50</v>
      </c>
      <c r="F8" s="10" t="s">
        <v>37</v>
      </c>
      <c r="G8" s="8">
        <f t="shared" si="0"/>
        <v>41</v>
      </c>
      <c r="H8" s="8">
        <f t="shared" si="1"/>
        <v>26</v>
      </c>
      <c r="I8" s="8">
        <f t="shared" si="2"/>
        <v>36.400000000000006</v>
      </c>
      <c r="J8" s="8">
        <f t="shared" si="3"/>
        <v>13.600000000000001</v>
      </c>
      <c r="K8" s="12">
        <f t="shared" si="4"/>
        <v>21.333333333333332</v>
      </c>
      <c r="L8" s="9"/>
      <c r="M8" s="14">
        <f t="shared" si="5"/>
        <v>138.33333333333334</v>
      </c>
      <c r="O8" s="3">
        <v>41</v>
      </c>
      <c r="P8" s="3">
        <v>41</v>
      </c>
      <c r="Q8" s="3">
        <v>29</v>
      </c>
      <c r="R8" s="7">
        <v>32</v>
      </c>
      <c r="S8" s="3">
        <v>15</v>
      </c>
      <c r="T8" s="3">
        <v>20</v>
      </c>
      <c r="U8" s="7">
        <v>17.6</v>
      </c>
      <c r="V8" s="3">
        <v>18.8</v>
      </c>
      <c r="W8" s="3">
        <v>17.4</v>
      </c>
      <c r="X8" s="7">
        <v>4.7</v>
      </c>
      <c r="Y8" s="3">
        <v>6.9</v>
      </c>
      <c r="Z8" s="29">
        <v>6.7</v>
      </c>
      <c r="AA8" s="7">
        <v>7.2</v>
      </c>
      <c r="AB8" s="3">
        <v>8.8</v>
      </c>
      <c r="AC8" s="3">
        <v>5.1</v>
      </c>
    </row>
    <row r="9" spans="2:13" ht="12.75">
      <c r="B9" s="8">
        <v>6</v>
      </c>
      <c r="C9" s="8"/>
      <c r="D9" s="10"/>
      <c r="E9" s="10"/>
      <c r="F9" s="10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L9" s="9"/>
      <c r="M9" s="14">
        <f t="shared" si="5"/>
        <v>0</v>
      </c>
    </row>
    <row r="10" spans="2:13" ht="12.75">
      <c r="B10" s="8">
        <v>7</v>
      </c>
      <c r="C10" s="28"/>
      <c r="D10" s="10"/>
      <c r="E10" s="10"/>
      <c r="F10" s="10"/>
      <c r="G10" s="8">
        <f aca="true" t="shared" si="6" ref="G10:G15">(O10+P10+Q10-MIN(O10,P10,Q10))/2</f>
        <v>0</v>
      </c>
      <c r="H10" s="8">
        <f aca="true" t="shared" si="7" ref="H10:H19">(R10+S10+T10-MIN(R10,S10,T10))/2</f>
        <v>0</v>
      </c>
      <c r="I10" s="8">
        <f aca="true" t="shared" si="8" ref="I10:I19">U10+V10+W10-MIN(U10,V10,W10)</f>
        <v>0</v>
      </c>
      <c r="J10" s="8">
        <f aca="true" t="shared" si="9" ref="J10:J19">X10+Y10+Z10-MIN(X10,Y10,Z10)</f>
        <v>0</v>
      </c>
      <c r="K10" s="12">
        <f aca="true" t="shared" si="10" ref="K10:K19">((AA10+AB10+AC10-MIN(AA10,AB10,AC10))/3)*4</f>
        <v>0</v>
      </c>
      <c r="L10" s="9"/>
      <c r="M10" s="14">
        <f t="shared" si="5"/>
        <v>0</v>
      </c>
    </row>
    <row r="11" spans="2:13" ht="12.75">
      <c r="B11" s="8">
        <v>8</v>
      </c>
      <c r="C11" s="8"/>
      <c r="D11" s="10"/>
      <c r="E11" s="10"/>
      <c r="F11" s="10"/>
      <c r="G11" s="8">
        <f t="shared" si="6"/>
        <v>0</v>
      </c>
      <c r="H11" s="8">
        <f t="shared" si="7"/>
        <v>0</v>
      </c>
      <c r="I11" s="8">
        <f t="shared" si="8"/>
        <v>0</v>
      </c>
      <c r="J11" s="8">
        <f t="shared" si="9"/>
        <v>0</v>
      </c>
      <c r="K11" s="12">
        <f t="shared" si="10"/>
        <v>0</v>
      </c>
      <c r="L11" s="9"/>
      <c r="M11" s="14">
        <f t="shared" si="5"/>
        <v>0</v>
      </c>
    </row>
    <row r="12" spans="2:13" ht="12.75">
      <c r="B12" s="8">
        <v>9</v>
      </c>
      <c r="C12" s="8"/>
      <c r="D12" s="10"/>
      <c r="E12" s="10"/>
      <c r="F12" s="10"/>
      <c r="G12" s="8">
        <f t="shared" si="6"/>
        <v>0</v>
      </c>
      <c r="H12" s="8">
        <f t="shared" si="7"/>
        <v>0</v>
      </c>
      <c r="I12" s="8">
        <f t="shared" si="8"/>
        <v>0</v>
      </c>
      <c r="J12" s="8">
        <f t="shared" si="9"/>
        <v>0</v>
      </c>
      <c r="K12" s="12">
        <f t="shared" si="10"/>
        <v>0</v>
      </c>
      <c r="L12" s="9"/>
      <c r="M12" s="14">
        <f t="shared" si="5"/>
        <v>0</v>
      </c>
    </row>
    <row r="13" spans="2:13" ht="12.75">
      <c r="B13" s="8">
        <v>10</v>
      </c>
      <c r="C13" s="8"/>
      <c r="D13" s="10"/>
      <c r="E13" s="10"/>
      <c r="F13" s="10"/>
      <c r="G13" s="8">
        <f>(O13+P13+Q13-MIN(O13,P13,Q13))/2</f>
        <v>0</v>
      </c>
      <c r="H13" s="8">
        <f t="shared" si="7"/>
        <v>0</v>
      </c>
      <c r="I13" s="8">
        <f t="shared" si="8"/>
        <v>0</v>
      </c>
      <c r="J13" s="8">
        <f t="shared" si="9"/>
        <v>0</v>
      </c>
      <c r="K13" s="12">
        <f t="shared" si="10"/>
        <v>0</v>
      </c>
      <c r="L13" s="9"/>
      <c r="M13" s="14">
        <f t="shared" si="5"/>
        <v>0</v>
      </c>
    </row>
    <row r="14" spans="2:13" ht="12.75">
      <c r="B14" s="8">
        <v>11</v>
      </c>
      <c r="C14" s="8"/>
      <c r="D14" s="10"/>
      <c r="E14" s="10"/>
      <c r="F14" s="10"/>
      <c r="G14" s="8">
        <f t="shared" si="6"/>
        <v>0</v>
      </c>
      <c r="H14" s="8">
        <f t="shared" si="7"/>
        <v>0</v>
      </c>
      <c r="I14" s="8">
        <f t="shared" si="8"/>
        <v>0</v>
      </c>
      <c r="J14" s="8">
        <f t="shared" si="9"/>
        <v>0</v>
      </c>
      <c r="K14" s="12">
        <f t="shared" si="10"/>
        <v>0</v>
      </c>
      <c r="L14" s="9"/>
      <c r="M14" s="14">
        <f t="shared" si="5"/>
        <v>0</v>
      </c>
    </row>
    <row r="15" spans="2:13" ht="12.75">
      <c r="B15" s="8">
        <v>12</v>
      </c>
      <c r="C15" s="8"/>
      <c r="D15" s="10"/>
      <c r="E15" s="10"/>
      <c r="F15" s="10"/>
      <c r="G15" s="8">
        <f t="shared" si="6"/>
        <v>0</v>
      </c>
      <c r="H15" s="8">
        <f t="shared" si="7"/>
        <v>0</v>
      </c>
      <c r="I15" s="8">
        <f t="shared" si="8"/>
        <v>0</v>
      </c>
      <c r="J15" s="8">
        <f t="shared" si="9"/>
        <v>0</v>
      </c>
      <c r="K15" s="12">
        <f t="shared" si="10"/>
        <v>0</v>
      </c>
      <c r="L15" s="9"/>
      <c r="M15" s="14">
        <f t="shared" si="5"/>
        <v>0</v>
      </c>
    </row>
    <row r="16" spans="2:13" ht="12.75">
      <c r="B16" s="8">
        <v>13</v>
      </c>
      <c r="C16" s="8"/>
      <c r="D16" s="10"/>
      <c r="E16" s="10"/>
      <c r="F16" s="10"/>
      <c r="G16" s="8">
        <f>(O16+P16+Q16-MIN(O16,P16,Q16))/2</f>
        <v>0</v>
      </c>
      <c r="H16" s="8">
        <f>(R16+S16+T16-MIN(R16,S16,T16))/2</f>
        <v>0</v>
      </c>
      <c r="I16" s="8">
        <f t="shared" si="8"/>
        <v>0</v>
      </c>
      <c r="J16" s="8">
        <f>X16+Y16+Z16-MIN(X16,Y16,Z16)</f>
        <v>0</v>
      </c>
      <c r="K16" s="12">
        <f>((AA16+AB16+AC16-MIN(AA16,AB16,AC16))/3)*4</f>
        <v>0</v>
      </c>
      <c r="L16" s="9"/>
      <c r="M16" s="14">
        <f t="shared" si="5"/>
        <v>0</v>
      </c>
    </row>
    <row r="17" spans="2:13" ht="12.75">
      <c r="B17" s="8">
        <v>14</v>
      </c>
      <c r="C17" s="8"/>
      <c r="D17" s="10"/>
      <c r="E17" s="10"/>
      <c r="F17" s="10"/>
      <c r="G17" s="8">
        <f>(O17+P17+Q17-MIN(O17,P17,Q17))/2</f>
        <v>0</v>
      </c>
      <c r="H17" s="8">
        <f t="shared" si="7"/>
        <v>0</v>
      </c>
      <c r="I17" s="8">
        <f t="shared" si="8"/>
        <v>0</v>
      </c>
      <c r="J17" s="8">
        <f t="shared" si="9"/>
        <v>0</v>
      </c>
      <c r="K17" s="12">
        <f t="shared" si="10"/>
        <v>0</v>
      </c>
      <c r="L17" s="9"/>
      <c r="M17" s="14">
        <f t="shared" si="5"/>
        <v>0</v>
      </c>
    </row>
    <row r="18" spans="2:13" ht="12.75">
      <c r="B18" s="8">
        <v>15</v>
      </c>
      <c r="C18" s="8"/>
      <c r="D18" s="10"/>
      <c r="E18" s="10"/>
      <c r="F18" s="10"/>
      <c r="G18" s="8">
        <f>(O18+P18+Q18-MIN(O18,P18,Q18))/2</f>
        <v>0</v>
      </c>
      <c r="H18" s="8">
        <f t="shared" si="7"/>
        <v>0</v>
      </c>
      <c r="I18" s="8">
        <f t="shared" si="8"/>
        <v>0</v>
      </c>
      <c r="J18" s="8">
        <f t="shared" si="9"/>
        <v>0</v>
      </c>
      <c r="K18" s="12">
        <f t="shared" si="10"/>
        <v>0</v>
      </c>
      <c r="L18" s="9"/>
      <c r="M18" s="14">
        <f t="shared" si="5"/>
        <v>0</v>
      </c>
    </row>
    <row r="19" spans="2:13" ht="12.75">
      <c r="B19" s="8">
        <v>16</v>
      </c>
      <c r="C19" s="8"/>
      <c r="D19" s="10"/>
      <c r="E19" s="10"/>
      <c r="F19" s="10"/>
      <c r="G19" s="8">
        <f>(O19+P19+Q19-MIN(O19,P19,Q19))/2</f>
        <v>0</v>
      </c>
      <c r="H19" s="8">
        <f t="shared" si="7"/>
        <v>0</v>
      </c>
      <c r="I19" s="8">
        <f t="shared" si="8"/>
        <v>0</v>
      </c>
      <c r="J19" s="8">
        <f t="shared" si="9"/>
        <v>0</v>
      </c>
      <c r="K19" s="12">
        <f t="shared" si="10"/>
        <v>0</v>
      </c>
      <c r="L19" s="9"/>
      <c r="M19" s="14">
        <f t="shared" si="5"/>
        <v>0</v>
      </c>
    </row>
    <row r="20" spans="2:13" ht="12.75">
      <c r="B20" s="10"/>
      <c r="C20" s="8"/>
      <c r="D20" s="10"/>
      <c r="E20" s="10"/>
      <c r="F20" s="10"/>
      <c r="G20" s="8"/>
      <c r="H20" s="8"/>
      <c r="I20" s="9"/>
      <c r="J20" s="9"/>
      <c r="K20" s="9"/>
      <c r="L20" s="9"/>
      <c r="M20" s="9"/>
    </row>
    <row r="21" spans="2:13" ht="12.75">
      <c r="B21" s="10"/>
      <c r="C21" s="8"/>
      <c r="D21" s="10"/>
      <c r="E21" s="10"/>
      <c r="F21" s="10"/>
      <c r="G21" s="8"/>
      <c r="H21" s="8"/>
      <c r="I21" s="9"/>
      <c r="J21" s="9"/>
      <c r="K21" s="9"/>
      <c r="L21" s="9"/>
      <c r="M21" s="9"/>
    </row>
    <row r="22" spans="5:13" ht="12.75">
      <c r="E22" s="17">
        <v>1</v>
      </c>
      <c r="F22" s="10"/>
      <c r="G22" s="8">
        <f>G7+G6+G5+G4</f>
        <v>194.5</v>
      </c>
      <c r="H22" s="8">
        <f>H7+H6+H5+H4</f>
        <v>222</v>
      </c>
      <c r="I22" s="8">
        <f>I7+I6+I5+I4</f>
        <v>211.09999999999997</v>
      </c>
      <c r="J22" s="8">
        <f>J7+J6+J5+J4</f>
        <v>113</v>
      </c>
      <c r="K22" s="8">
        <f>K7+K6+K5+K4</f>
        <v>173.86666666666667</v>
      </c>
      <c r="L22" s="9"/>
      <c r="M22" s="14">
        <f>K22+J22+I22+H22+G22</f>
        <v>914.4666666666667</v>
      </c>
    </row>
    <row r="23" spans="5:13" ht="12.75">
      <c r="E23" s="17">
        <v>3</v>
      </c>
      <c r="F23" s="10"/>
      <c r="G23" s="8">
        <f aca="true" t="shared" si="11" ref="G23:K24">G8</f>
        <v>41</v>
      </c>
      <c r="H23" s="8">
        <f t="shared" si="11"/>
        <v>26</v>
      </c>
      <c r="I23" s="8">
        <f t="shared" si="11"/>
        <v>36.400000000000006</v>
      </c>
      <c r="J23" s="8">
        <f t="shared" si="11"/>
        <v>13.600000000000001</v>
      </c>
      <c r="K23" s="8">
        <f t="shared" si="11"/>
        <v>21.333333333333332</v>
      </c>
      <c r="L23" s="9"/>
      <c r="M23" s="14">
        <f>K23+J23+I23+H23+G23</f>
        <v>138.33333333333334</v>
      </c>
    </row>
    <row r="24" spans="5:13" ht="12.75">
      <c r="E24" s="17">
        <v>2</v>
      </c>
      <c r="F24" s="10"/>
      <c r="G24" s="8">
        <f t="shared" si="11"/>
        <v>0</v>
      </c>
      <c r="H24" s="8">
        <f t="shared" si="11"/>
        <v>0</v>
      </c>
      <c r="I24" s="8">
        <f t="shared" si="11"/>
        <v>0</v>
      </c>
      <c r="J24" s="8">
        <f t="shared" si="11"/>
        <v>0</v>
      </c>
      <c r="K24" s="8">
        <f t="shared" si="11"/>
        <v>0</v>
      </c>
      <c r="M24" s="14">
        <f>K24+J24+I24+H24+G24</f>
        <v>0</v>
      </c>
    </row>
    <row r="25" spans="7:13" ht="12.75">
      <c r="G25" s="8"/>
      <c r="H25" s="8"/>
      <c r="I25" s="8"/>
      <c r="J25" s="8"/>
      <c r="K25" s="12"/>
      <c r="L25" s="9"/>
      <c r="M25" s="14"/>
    </row>
    <row r="26" spans="5:13" ht="11.25">
      <c r="E26" s="18"/>
      <c r="M26" s="6"/>
    </row>
    <row r="27" spans="5:13" ht="11.25">
      <c r="E27" s="18"/>
      <c r="M27" s="6"/>
    </row>
    <row r="28" spans="5:13" ht="11.25">
      <c r="E28" s="18"/>
      <c r="M28" s="6"/>
    </row>
    <row r="29" spans="5:13" ht="12.75">
      <c r="E29" s="18"/>
      <c r="F29" s="10"/>
      <c r="M29" s="6"/>
    </row>
  </sheetData>
  <sheetProtection/>
  <autoFilter ref="B3:AC19"/>
  <mergeCells count="6">
    <mergeCell ref="D2:E2"/>
    <mergeCell ref="O2:Q2"/>
    <mergeCell ref="R2:T2"/>
    <mergeCell ref="U2:W2"/>
    <mergeCell ref="X2:Z2"/>
    <mergeCell ref="AA2:AC2"/>
  </mergeCells>
  <printOptions/>
  <pageMargins left="0.5905511811023623" right="0" top="0.2755905511811024" bottom="0.1968503937007874" header="0.4724409448818898" footer="0.5118110236220472"/>
  <pageSetup fitToHeight="2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C4" sqref="C4:F4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5" width="12.7109375" style="1" customWidth="1"/>
    <col min="6" max="6" width="14.574218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.13671875" style="3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2:29" ht="12.75">
      <c r="B2" s="10"/>
      <c r="C2" s="8"/>
      <c r="D2" s="34" t="s">
        <v>30</v>
      </c>
      <c r="E2" s="34"/>
      <c r="F2" s="10"/>
      <c r="G2" s="8"/>
      <c r="H2" s="8"/>
      <c r="I2" s="8"/>
      <c r="J2" s="8"/>
      <c r="K2" s="12"/>
      <c r="L2" s="9"/>
      <c r="M2" s="17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2:29" s="24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L3" s="23"/>
      <c r="M3" s="17" t="s">
        <v>11</v>
      </c>
      <c r="O3" s="24" t="s">
        <v>12</v>
      </c>
      <c r="P3" s="24" t="s">
        <v>13</v>
      </c>
      <c r="Q3" s="24" t="s">
        <v>14</v>
      </c>
      <c r="R3" s="25" t="s">
        <v>12</v>
      </c>
      <c r="S3" s="24" t="s">
        <v>13</v>
      </c>
      <c r="T3" s="24" t="s">
        <v>14</v>
      </c>
      <c r="U3" s="25" t="s">
        <v>12</v>
      </c>
      <c r="V3" s="24" t="s">
        <v>13</v>
      </c>
      <c r="W3" s="24" t="s">
        <v>14</v>
      </c>
      <c r="X3" s="25" t="s">
        <v>12</v>
      </c>
      <c r="Y3" s="24" t="s">
        <v>13</v>
      </c>
      <c r="Z3" s="24" t="s">
        <v>14</v>
      </c>
      <c r="AA3" s="25" t="s">
        <v>12</v>
      </c>
      <c r="AB3" s="24" t="s">
        <v>13</v>
      </c>
      <c r="AC3" s="24" t="s">
        <v>14</v>
      </c>
    </row>
    <row r="4" spans="2:29" ht="12.75">
      <c r="B4" s="8">
        <v>1</v>
      </c>
      <c r="C4" s="8"/>
      <c r="D4" s="10"/>
      <c r="E4" s="10"/>
      <c r="F4" s="10"/>
      <c r="G4" s="8">
        <f aca="true" t="shared" si="0" ref="G4:G16">(O4+P4+Q4-MIN(O4,P4,Q4))/2</f>
        <v>0</v>
      </c>
      <c r="H4" s="8">
        <f aca="true" t="shared" si="1" ref="H4:H19">(R4+S4+T4-MIN(R4,S4,T4))/2</f>
        <v>0</v>
      </c>
      <c r="I4" s="8">
        <f aca="true" t="shared" si="2" ref="I4:I19">U4+V4+W4-MIN(U4,V4,W4)</f>
        <v>0</v>
      </c>
      <c r="J4" s="8">
        <f aca="true" t="shared" si="3" ref="J4:J19">X4+Y4+Z4-MIN(X4,Y4,Z4)</f>
        <v>0</v>
      </c>
      <c r="K4" s="12">
        <f>((AA4+AB4+AC4-MIN(AA4,AB4,AC4))/3)*4</f>
        <v>0</v>
      </c>
      <c r="L4" s="9"/>
      <c r="M4" s="14">
        <f aca="true" t="shared" si="4" ref="M4:M15">G4+H4+I4+J4+K4</f>
        <v>0</v>
      </c>
      <c r="AC4" s="29"/>
    </row>
    <row r="5" spans="2:13" ht="12.75">
      <c r="B5" s="8">
        <v>2</v>
      </c>
      <c r="C5" s="8"/>
      <c r="D5" s="10"/>
      <c r="E5" s="10"/>
      <c r="F5" s="10"/>
      <c r="G5" s="8">
        <f t="shared" si="0"/>
        <v>0</v>
      </c>
      <c r="H5" s="8">
        <f t="shared" si="1"/>
        <v>0</v>
      </c>
      <c r="I5" s="8">
        <f t="shared" si="2"/>
        <v>0</v>
      </c>
      <c r="J5" s="8">
        <f t="shared" si="3"/>
        <v>0</v>
      </c>
      <c r="K5" s="12">
        <f aca="true" t="shared" si="5" ref="K5:K19">((AA5+AB5+AC5-MIN(AA5,AB5,AC5))/3)*4</f>
        <v>0</v>
      </c>
      <c r="L5" s="9"/>
      <c r="M5" s="14">
        <f t="shared" si="4"/>
        <v>0</v>
      </c>
    </row>
    <row r="6" spans="2:13" ht="12.75">
      <c r="B6" s="8">
        <v>3</v>
      </c>
      <c r="C6" s="8"/>
      <c r="D6" s="10"/>
      <c r="E6" s="10"/>
      <c r="F6" s="10"/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5"/>
        <v>0</v>
      </c>
      <c r="L6" s="9"/>
      <c r="M6" s="14">
        <f t="shared" si="4"/>
        <v>0</v>
      </c>
    </row>
    <row r="7" spans="2:13" ht="12.75">
      <c r="B7" s="8">
        <v>4</v>
      </c>
      <c r="C7" s="8"/>
      <c r="D7" s="10"/>
      <c r="E7" s="10"/>
      <c r="F7" s="10"/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5"/>
        <v>0</v>
      </c>
      <c r="L7" s="9"/>
      <c r="M7" s="14">
        <f t="shared" si="4"/>
        <v>0</v>
      </c>
    </row>
    <row r="8" spans="2:26" ht="12.75">
      <c r="B8" s="8">
        <v>5</v>
      </c>
      <c r="C8" s="8"/>
      <c r="D8" s="10"/>
      <c r="E8" s="10"/>
      <c r="F8" s="10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5"/>
        <v>0</v>
      </c>
      <c r="L8" s="9"/>
      <c r="M8" s="14">
        <f t="shared" si="4"/>
        <v>0</v>
      </c>
      <c r="Z8" s="29"/>
    </row>
    <row r="9" spans="2:13" ht="12.75">
      <c r="B9" s="8">
        <v>6</v>
      </c>
      <c r="C9" s="8"/>
      <c r="D9" s="10"/>
      <c r="E9" s="10"/>
      <c r="F9" s="10"/>
      <c r="G9" s="8">
        <f>(O9+P9+Q9-MIN(O9,P9,Q9))/2</f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5"/>
        <v>0</v>
      </c>
      <c r="L9" s="9"/>
      <c r="M9" s="14">
        <f t="shared" si="4"/>
        <v>0</v>
      </c>
    </row>
    <row r="10" spans="2:13" ht="12.75">
      <c r="B10" s="8">
        <v>7</v>
      </c>
      <c r="C10" s="28"/>
      <c r="D10" s="10"/>
      <c r="E10" s="10"/>
      <c r="F10" s="10"/>
      <c r="G10" s="8">
        <f aca="true" t="shared" si="6" ref="G10:G15">(O10+P10+Q10-MIN(O10,P10,Q10))/2</f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5"/>
        <v>0</v>
      </c>
      <c r="L10" s="9"/>
      <c r="M10" s="14">
        <f t="shared" si="4"/>
        <v>0</v>
      </c>
    </row>
    <row r="11" spans="2:13" ht="12.75">
      <c r="B11" s="8">
        <v>8</v>
      </c>
      <c r="C11" s="8"/>
      <c r="D11" s="10"/>
      <c r="E11" s="10"/>
      <c r="F11" s="10"/>
      <c r="G11" s="8">
        <f t="shared" si="6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5"/>
        <v>0</v>
      </c>
      <c r="L11" s="9"/>
      <c r="M11" s="14">
        <f t="shared" si="4"/>
        <v>0</v>
      </c>
    </row>
    <row r="12" spans="2:13" ht="12.75">
      <c r="B12" s="8">
        <v>9</v>
      </c>
      <c r="C12" s="8"/>
      <c r="D12" s="10"/>
      <c r="E12" s="10"/>
      <c r="F12" s="10"/>
      <c r="G12" s="8">
        <f t="shared" si="6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5"/>
        <v>0</v>
      </c>
      <c r="L12" s="9"/>
      <c r="M12" s="14">
        <f t="shared" si="4"/>
        <v>0</v>
      </c>
    </row>
    <row r="13" spans="2:13" ht="12.75">
      <c r="B13" s="8">
        <v>10</v>
      </c>
      <c r="C13" s="8"/>
      <c r="D13" s="10"/>
      <c r="E13" s="10"/>
      <c r="F13" s="10"/>
      <c r="G13" s="8">
        <f>(O13+P13+Q13-MIN(O13,P13,Q13))/2</f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5"/>
        <v>0</v>
      </c>
      <c r="L13" s="9"/>
      <c r="M13" s="14">
        <f>G13+H13+I13+J13+K13</f>
        <v>0</v>
      </c>
    </row>
    <row r="14" spans="2:13" ht="12.75">
      <c r="B14" s="8">
        <v>11</v>
      </c>
      <c r="C14" s="8"/>
      <c r="D14" s="10"/>
      <c r="E14" s="10"/>
      <c r="F14" s="10"/>
      <c r="G14" s="8">
        <f t="shared" si="6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5"/>
        <v>0</v>
      </c>
      <c r="L14" s="9"/>
      <c r="M14" s="14">
        <f t="shared" si="4"/>
        <v>0</v>
      </c>
    </row>
    <row r="15" spans="2:13" ht="12.75">
      <c r="B15" s="8">
        <v>12</v>
      </c>
      <c r="C15" s="8"/>
      <c r="D15" s="10"/>
      <c r="E15" s="10"/>
      <c r="F15" s="10"/>
      <c r="G15" s="8">
        <f t="shared" si="6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5"/>
        <v>0</v>
      </c>
      <c r="L15" s="9"/>
      <c r="M15" s="14">
        <f t="shared" si="4"/>
        <v>0</v>
      </c>
    </row>
    <row r="16" spans="2:13" ht="12.75">
      <c r="B16" s="8">
        <v>13</v>
      </c>
      <c r="C16" s="8"/>
      <c r="D16" s="10"/>
      <c r="E16" s="10"/>
      <c r="F16" s="10"/>
      <c r="G16" s="8">
        <f t="shared" si="0"/>
        <v>0</v>
      </c>
      <c r="H16" s="8">
        <f>(R16+S16+T16-MIN(R16,S16,T16))/2</f>
        <v>0</v>
      </c>
      <c r="I16" s="8">
        <f t="shared" si="2"/>
        <v>0</v>
      </c>
      <c r="J16" s="8">
        <f>X16+Y16+Z16-MIN(X16,Y16,Z16)</f>
        <v>0</v>
      </c>
      <c r="K16" s="12">
        <f>((AA16+AB16+AC16-MIN(AA16,AB16,AC16))/3)*4</f>
        <v>0</v>
      </c>
      <c r="L16" s="9"/>
      <c r="M16" s="14">
        <f>G16+H16+I16+J16+K16</f>
        <v>0</v>
      </c>
    </row>
    <row r="17" spans="2:13" ht="12.75">
      <c r="B17" s="8">
        <v>14</v>
      </c>
      <c r="C17" s="8"/>
      <c r="D17" s="10"/>
      <c r="E17" s="10"/>
      <c r="F17" s="10"/>
      <c r="G17" s="8">
        <f>(O17+P17+Q17-MIN(O17,P17,Q17))/2</f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5"/>
        <v>0</v>
      </c>
      <c r="L17" s="9"/>
      <c r="M17" s="14">
        <f>G17+H17+I17+J17+K17</f>
        <v>0</v>
      </c>
    </row>
    <row r="18" spans="2:13" ht="12.75">
      <c r="B18" s="8">
        <v>15</v>
      </c>
      <c r="C18" s="8"/>
      <c r="D18" s="10"/>
      <c r="E18" s="10"/>
      <c r="F18" s="10"/>
      <c r="G18" s="8">
        <f>(O18+P18+Q18-MIN(O18,P18,Q18))/2</f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5"/>
        <v>0</v>
      </c>
      <c r="L18" s="9"/>
      <c r="M18" s="14">
        <f>G18+H18+I18+J18+K18</f>
        <v>0</v>
      </c>
    </row>
    <row r="19" spans="2:13" ht="12.75">
      <c r="B19" s="8">
        <v>16</v>
      </c>
      <c r="C19" s="8"/>
      <c r="D19" s="10"/>
      <c r="E19" s="10"/>
      <c r="F19" s="10"/>
      <c r="G19" s="8">
        <f>(O19+P19+Q19-MIN(O19,P19,Q19))/2</f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12">
        <f t="shared" si="5"/>
        <v>0</v>
      </c>
      <c r="L19" s="9"/>
      <c r="M19" s="14">
        <f>G19+H19+I19+J19+K19</f>
        <v>0</v>
      </c>
    </row>
    <row r="20" spans="2:13" ht="12.75">
      <c r="B20" s="10"/>
      <c r="C20" s="8"/>
      <c r="D20" s="10"/>
      <c r="E20" s="10"/>
      <c r="F20" s="10"/>
      <c r="G20" s="8"/>
      <c r="H20" s="8"/>
      <c r="I20" s="9"/>
      <c r="J20" s="9"/>
      <c r="K20" s="9"/>
      <c r="L20" s="9"/>
      <c r="M20" s="9"/>
    </row>
    <row r="21" spans="2:13" ht="12.75">
      <c r="B21" s="10"/>
      <c r="C21" s="8"/>
      <c r="D21" s="10"/>
      <c r="E21" s="10"/>
      <c r="F21" s="10"/>
      <c r="G21" s="8"/>
      <c r="H21" s="8"/>
      <c r="I21" s="9"/>
      <c r="J21" s="9"/>
      <c r="K21" s="9"/>
      <c r="L21" s="9"/>
      <c r="M21" s="9"/>
    </row>
    <row r="22" spans="5:13" ht="12.75">
      <c r="E22" s="17">
        <v>1</v>
      </c>
      <c r="F22" s="10"/>
      <c r="G22" s="8">
        <f>G4</f>
        <v>0</v>
      </c>
      <c r="H22" s="8">
        <f>H4</f>
        <v>0</v>
      </c>
      <c r="I22" s="8">
        <f>I4</f>
        <v>0</v>
      </c>
      <c r="J22" s="8">
        <f>J4</f>
        <v>0</v>
      </c>
      <c r="K22" s="8">
        <f>K4</f>
        <v>0</v>
      </c>
      <c r="L22" s="9"/>
      <c r="M22" s="14">
        <f>K22+J22+I22+H22+G22</f>
        <v>0</v>
      </c>
    </row>
    <row r="23" spans="5:13" ht="12.75">
      <c r="E23" s="17">
        <v>2</v>
      </c>
      <c r="F23" s="10"/>
      <c r="G23" s="8">
        <f>G15+G14+G13+G12+G5</f>
        <v>0</v>
      </c>
      <c r="H23" s="8">
        <f>H15+H14+H13+H12+H5</f>
        <v>0</v>
      </c>
      <c r="I23" s="8">
        <f>I15+I14+I13+I12+I5</f>
        <v>0</v>
      </c>
      <c r="J23" s="8">
        <f>J18+J14+J13+J12+J5</f>
        <v>0</v>
      </c>
      <c r="K23" s="8">
        <f>K18+K14+K13+K12+K5</f>
        <v>0</v>
      </c>
      <c r="L23" s="9"/>
      <c r="M23" s="14">
        <f>K23+J23+I23+H23+G23</f>
        <v>0</v>
      </c>
    </row>
    <row r="24" spans="5:13" ht="12.75">
      <c r="E24" s="17">
        <v>3</v>
      </c>
      <c r="F24" s="10"/>
      <c r="G24" s="8">
        <f>G19+G17+G16+G11+G7</f>
        <v>0</v>
      </c>
      <c r="H24" s="8">
        <f>H19+H17+H16+H11+H7</f>
        <v>0</v>
      </c>
      <c r="I24" s="8">
        <f>I19+I17+I16+I11+I7</f>
        <v>0</v>
      </c>
      <c r="J24" s="8">
        <f>J19+J17+J16+J11+J7</f>
        <v>0</v>
      </c>
      <c r="K24" s="8">
        <f>K19+K17+K16+K11+K7</f>
        <v>0</v>
      </c>
      <c r="M24" s="14">
        <f>K24+J24+I24+H24+G24</f>
        <v>0</v>
      </c>
    </row>
    <row r="25" spans="7:13" ht="12.75">
      <c r="G25" s="8"/>
      <c r="H25" s="8"/>
      <c r="I25" s="8"/>
      <c r="J25" s="8"/>
      <c r="K25" s="12"/>
      <c r="L25" s="9"/>
      <c r="M25" s="14"/>
    </row>
    <row r="26" spans="5:13" ht="11.25">
      <c r="E26" s="18"/>
      <c r="M26" s="6"/>
    </row>
    <row r="27" spans="5:13" ht="11.25">
      <c r="E27" s="18"/>
      <c r="M27" s="6"/>
    </row>
    <row r="28" spans="5:13" ht="11.25">
      <c r="E28" s="18"/>
      <c r="M28" s="6"/>
    </row>
    <row r="29" spans="5:13" ht="12.75">
      <c r="E29" s="18"/>
      <c r="F29" s="10"/>
      <c r="M29" s="6"/>
    </row>
  </sheetData>
  <sheetProtection/>
  <autoFilter ref="B3:AC19"/>
  <mergeCells count="6">
    <mergeCell ref="D2:E2"/>
    <mergeCell ref="O2:Q2"/>
    <mergeCell ref="R2:T2"/>
    <mergeCell ref="U2:W2"/>
    <mergeCell ref="X2:Z2"/>
    <mergeCell ref="AA2:AC2"/>
  </mergeCells>
  <printOptions/>
  <pageMargins left="0.5905511811023623" right="0" top="0.2755905511811024" bottom="0.1968503937007874" header="0.4724409448818898" footer="0.5118110236220472"/>
  <pageSetup fitToHeight="2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E11" sqref="E11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5" width="12.7109375" style="1" customWidth="1"/>
    <col min="6" max="6" width="14.574218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.13671875" style="3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2:29" ht="12.75">
      <c r="B2" s="10"/>
      <c r="C2" s="8"/>
      <c r="D2" s="34" t="s">
        <v>29</v>
      </c>
      <c r="E2" s="34"/>
      <c r="F2" s="10"/>
      <c r="G2" s="8"/>
      <c r="H2" s="8"/>
      <c r="I2" s="8"/>
      <c r="J2" s="8"/>
      <c r="K2" s="12"/>
      <c r="L2" s="9"/>
      <c r="M2" s="17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2:29" s="24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L3" s="23"/>
      <c r="M3" s="17" t="s">
        <v>11</v>
      </c>
      <c r="O3" s="24" t="s">
        <v>12</v>
      </c>
      <c r="P3" s="24" t="s">
        <v>13</v>
      </c>
      <c r="Q3" s="24" t="s">
        <v>14</v>
      </c>
      <c r="R3" s="25" t="s">
        <v>12</v>
      </c>
      <c r="S3" s="24" t="s">
        <v>13</v>
      </c>
      <c r="T3" s="24" t="s">
        <v>14</v>
      </c>
      <c r="U3" s="25" t="s">
        <v>12</v>
      </c>
      <c r="V3" s="24" t="s">
        <v>13</v>
      </c>
      <c r="W3" s="24" t="s">
        <v>14</v>
      </c>
      <c r="X3" s="25" t="s">
        <v>12</v>
      </c>
      <c r="Y3" s="24" t="s">
        <v>13</v>
      </c>
      <c r="Z3" s="24" t="s">
        <v>14</v>
      </c>
      <c r="AA3" s="25" t="s">
        <v>12</v>
      </c>
      <c r="AB3" s="24" t="s">
        <v>13</v>
      </c>
      <c r="AC3" s="24" t="s">
        <v>14</v>
      </c>
    </row>
    <row r="4" spans="2:29" ht="12.75">
      <c r="B4" s="8">
        <v>1</v>
      </c>
      <c r="C4" s="8">
        <v>2006</v>
      </c>
      <c r="D4" s="10" t="s">
        <v>77</v>
      </c>
      <c r="E4" s="10" t="s">
        <v>78</v>
      </c>
      <c r="F4" s="10" t="s">
        <v>79</v>
      </c>
      <c r="G4" s="8">
        <f aca="true" t="shared" si="0" ref="G4:G9">(O4+P4+Q4-MIN(O4,P4,Q4))/2</f>
        <v>79.5</v>
      </c>
      <c r="H4" s="8">
        <f>(R4+S4+T4-MIN(R4,S4,T4))/2</f>
        <v>69</v>
      </c>
      <c r="I4" s="8">
        <f>U4+V4+W4-MIN(U4,V4,W4)</f>
        <v>102.3</v>
      </c>
      <c r="J4" s="8">
        <f>X4+Y4+Z4-MIN(X4,Y4,Z4)</f>
        <v>39.099999999999994</v>
      </c>
      <c r="K4" s="12">
        <f>((AA4+AB4+AC4-MIN(AA4,AB4,AC4))/3)*4</f>
        <v>58.933333333333344</v>
      </c>
      <c r="L4" s="9"/>
      <c r="M4" s="14">
        <f>G4+H4+I4+J4+K4</f>
        <v>348.8333333333333</v>
      </c>
      <c r="O4" s="3">
        <v>82</v>
      </c>
      <c r="P4" s="3">
        <v>77</v>
      </c>
      <c r="Q4" s="3">
        <v>62</v>
      </c>
      <c r="R4" s="7">
        <v>34</v>
      </c>
      <c r="S4" s="3">
        <v>71</v>
      </c>
      <c r="T4" s="3">
        <v>67</v>
      </c>
      <c r="U4" s="7">
        <v>47.3</v>
      </c>
      <c r="V4" s="3">
        <v>50</v>
      </c>
      <c r="W4" s="3">
        <v>52.3</v>
      </c>
      <c r="X4" s="7">
        <v>14.5</v>
      </c>
      <c r="Y4" s="3">
        <v>15.4</v>
      </c>
      <c r="Z4" s="3">
        <v>23.7</v>
      </c>
      <c r="AA4" s="7">
        <v>22.4</v>
      </c>
      <c r="AB4" s="3">
        <v>21.8</v>
      </c>
      <c r="AC4" s="3">
        <v>21.6</v>
      </c>
    </row>
    <row r="5" spans="2:29" ht="12.75">
      <c r="B5" s="8">
        <v>2</v>
      </c>
      <c r="C5" s="8">
        <v>2006</v>
      </c>
      <c r="D5" s="10" t="s">
        <v>65</v>
      </c>
      <c r="E5" s="10" t="s">
        <v>66</v>
      </c>
      <c r="F5" s="10" t="s">
        <v>40</v>
      </c>
      <c r="G5" s="8">
        <f t="shared" si="0"/>
        <v>55</v>
      </c>
      <c r="H5" s="8">
        <f>(R5+S5+T5-MIN(R5,S5,T5))/2</f>
        <v>65.5</v>
      </c>
      <c r="I5" s="8">
        <f>U5+V5+W5-MIN(U5,V5,W5)</f>
        <v>94.7</v>
      </c>
      <c r="J5" s="8">
        <f>X5+Y5+Z5-MIN(X5,Y5,Z5)</f>
        <v>42.5</v>
      </c>
      <c r="K5" s="12">
        <f>((AA5+AB5+AC5-MIN(AA5,AB5,AC5))/3)*4</f>
        <v>67.99999999999999</v>
      </c>
      <c r="L5" s="9"/>
      <c r="M5" s="14">
        <f>G5+H5+I5+J5+K5</f>
        <v>325.7</v>
      </c>
      <c r="O5" s="3">
        <v>59</v>
      </c>
      <c r="P5" s="3">
        <v>46</v>
      </c>
      <c r="Q5" s="3">
        <v>51</v>
      </c>
      <c r="R5" s="7">
        <v>59</v>
      </c>
      <c r="S5" s="3">
        <v>68</v>
      </c>
      <c r="T5" s="3">
        <v>63</v>
      </c>
      <c r="U5" s="7">
        <v>49.1</v>
      </c>
      <c r="V5" s="3">
        <v>45.6</v>
      </c>
      <c r="W5" s="3">
        <v>38.3</v>
      </c>
      <c r="X5" s="7">
        <v>19.8</v>
      </c>
      <c r="Y5" s="3">
        <v>21.1</v>
      </c>
      <c r="Z5" s="3">
        <v>21.4</v>
      </c>
      <c r="AA5" s="7">
        <v>23.5</v>
      </c>
      <c r="AB5" s="3">
        <v>23.1</v>
      </c>
      <c r="AC5" s="29">
        <v>27.5</v>
      </c>
    </row>
    <row r="6" spans="2:13" ht="12.75">
      <c r="B6" s="8">
        <v>3</v>
      </c>
      <c r="C6" s="8"/>
      <c r="D6" s="10"/>
      <c r="E6" s="10"/>
      <c r="F6" s="10"/>
      <c r="G6" s="8">
        <f t="shared" si="0"/>
        <v>0</v>
      </c>
      <c r="H6" s="8">
        <f>(R6+S6+T6-MIN(R6,S6,T6))/2</f>
        <v>0</v>
      </c>
      <c r="I6" s="8">
        <f>U6+V6+W6-MIN(U6,V6,W6)</f>
        <v>0</v>
      </c>
      <c r="J6" s="8">
        <f>X6+Y6+Z6-MIN(X6,Y6,Z6)</f>
        <v>0</v>
      </c>
      <c r="K6" s="12">
        <f>((AA6+AB6+AC6-MIN(AA6,AB6,AC6))/3)*4</f>
        <v>0</v>
      </c>
      <c r="L6" s="9"/>
      <c r="M6" s="14">
        <f>G6+H6+I6+J6+K6</f>
        <v>0</v>
      </c>
    </row>
    <row r="7" spans="2:13" ht="12.75">
      <c r="B7" s="8">
        <v>4</v>
      </c>
      <c r="C7" s="8"/>
      <c r="D7" s="10"/>
      <c r="E7" s="10"/>
      <c r="F7" s="10"/>
      <c r="G7" s="8">
        <f t="shared" si="0"/>
        <v>0</v>
      </c>
      <c r="H7" s="8">
        <f aca="true" t="shared" si="1" ref="H7:H19">(R7+S7+T7-MIN(R7,S7,T7))/2</f>
        <v>0</v>
      </c>
      <c r="I7" s="8">
        <f aca="true" t="shared" si="2" ref="I7:I19">U7+V7+W7-MIN(U7,V7,W7)</f>
        <v>0</v>
      </c>
      <c r="J7" s="8">
        <f aca="true" t="shared" si="3" ref="J7:J19">X7+Y7+Z7-MIN(X7,Y7,Z7)</f>
        <v>0</v>
      </c>
      <c r="K7" s="12">
        <f aca="true" t="shared" si="4" ref="K7:K19">((AA7+AB7+AC7-MIN(AA7,AB7,AC7))/3)*4</f>
        <v>0</v>
      </c>
      <c r="L7" s="9"/>
      <c r="M7" s="14">
        <f aca="true" t="shared" si="5" ref="M7:M15">G7+H7+I7+J7+K7</f>
        <v>0</v>
      </c>
    </row>
    <row r="8" spans="2:26" ht="12.75">
      <c r="B8" s="8">
        <v>5</v>
      </c>
      <c r="C8" s="8"/>
      <c r="D8" s="10"/>
      <c r="E8" s="10"/>
      <c r="F8" s="10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L8" s="9"/>
      <c r="M8" s="14">
        <f t="shared" si="5"/>
        <v>0</v>
      </c>
      <c r="Z8" s="29"/>
    </row>
    <row r="9" spans="2:13" ht="12.75">
      <c r="B9" s="8">
        <v>6</v>
      </c>
      <c r="C9" s="8"/>
      <c r="D9" s="10"/>
      <c r="E9" s="10"/>
      <c r="F9" s="10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L9" s="9"/>
      <c r="M9" s="14">
        <f t="shared" si="5"/>
        <v>0</v>
      </c>
    </row>
    <row r="10" spans="2:13" ht="12.75">
      <c r="B10" s="8">
        <v>7</v>
      </c>
      <c r="C10" s="28"/>
      <c r="D10" s="10"/>
      <c r="E10" s="10"/>
      <c r="F10" s="10"/>
      <c r="G10" s="8">
        <f aca="true" t="shared" si="6" ref="G10:G15">(O10+P10+Q10-MIN(O10,P10,Q10))/2</f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L10" s="9"/>
      <c r="M10" s="14">
        <f t="shared" si="5"/>
        <v>0</v>
      </c>
    </row>
    <row r="11" spans="2:13" ht="12.75">
      <c r="B11" s="8">
        <v>8</v>
      </c>
      <c r="C11" s="8"/>
      <c r="D11" s="10"/>
      <c r="E11" s="10"/>
      <c r="F11" s="10"/>
      <c r="G11" s="8">
        <f t="shared" si="6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L11" s="9"/>
      <c r="M11" s="14">
        <f t="shared" si="5"/>
        <v>0</v>
      </c>
    </row>
    <row r="12" spans="2:13" ht="12.75">
      <c r="B12" s="8">
        <v>9</v>
      </c>
      <c r="C12" s="8"/>
      <c r="D12" s="10"/>
      <c r="E12" s="10"/>
      <c r="F12" s="10"/>
      <c r="G12" s="8">
        <f t="shared" si="6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L12" s="9"/>
      <c r="M12" s="14">
        <f t="shared" si="5"/>
        <v>0</v>
      </c>
    </row>
    <row r="13" spans="2:13" ht="12.75">
      <c r="B13" s="8">
        <v>10</v>
      </c>
      <c r="C13" s="8"/>
      <c r="D13" s="10"/>
      <c r="E13" s="10"/>
      <c r="F13" s="10"/>
      <c r="G13" s="8">
        <f>(O13+P13+Q13-MIN(O13,P13,Q13))/2</f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L13" s="9"/>
      <c r="M13" s="14">
        <f>G13+H13+I13+J13+K13</f>
        <v>0</v>
      </c>
    </row>
    <row r="14" spans="2:13" ht="12.75">
      <c r="B14" s="8">
        <v>11</v>
      </c>
      <c r="C14" s="8"/>
      <c r="D14" s="10"/>
      <c r="E14" s="10"/>
      <c r="F14" s="10"/>
      <c r="G14" s="8">
        <f t="shared" si="6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L14" s="9"/>
      <c r="M14" s="14">
        <f t="shared" si="5"/>
        <v>0</v>
      </c>
    </row>
    <row r="15" spans="2:13" ht="12.75">
      <c r="B15" s="8">
        <v>12</v>
      </c>
      <c r="C15" s="8"/>
      <c r="D15" s="10"/>
      <c r="E15" s="10"/>
      <c r="F15" s="10"/>
      <c r="G15" s="8">
        <f t="shared" si="6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L15" s="9"/>
      <c r="M15" s="14">
        <f t="shared" si="5"/>
        <v>0</v>
      </c>
    </row>
    <row r="16" spans="2:13" ht="12.75">
      <c r="B16" s="8">
        <v>13</v>
      </c>
      <c r="C16" s="8"/>
      <c r="D16" s="10"/>
      <c r="E16" s="10"/>
      <c r="F16" s="10"/>
      <c r="G16" s="8">
        <f>(O16+P16+Q16-MIN(O16,P16,Q16))/2</f>
        <v>0</v>
      </c>
      <c r="H16" s="8">
        <f>(R16+S16+T16-MIN(R16,S16,T16))/2</f>
        <v>0</v>
      </c>
      <c r="I16" s="8">
        <f t="shared" si="2"/>
        <v>0</v>
      </c>
      <c r="J16" s="8">
        <f>X16+Y16+Z16-MIN(X16,Y16,Z16)</f>
        <v>0</v>
      </c>
      <c r="K16" s="12">
        <f>((AA16+AB16+AC16-MIN(AA16,AB16,AC16))/3)*4</f>
        <v>0</v>
      </c>
      <c r="L16" s="9"/>
      <c r="M16" s="14">
        <f>G16+H16+I16+J16+K16</f>
        <v>0</v>
      </c>
    </row>
    <row r="17" spans="2:13" ht="12.75">
      <c r="B17" s="8">
        <v>14</v>
      </c>
      <c r="C17" s="8"/>
      <c r="D17" s="10"/>
      <c r="E17" s="10"/>
      <c r="F17" s="10"/>
      <c r="G17" s="8">
        <f>(O17+P17+Q17-MIN(O17,P17,Q17))/2</f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L17" s="9"/>
      <c r="M17" s="14">
        <f>G17+H17+I17+J17+K17</f>
        <v>0</v>
      </c>
    </row>
    <row r="18" spans="2:13" ht="12.75">
      <c r="B18" s="8">
        <v>15</v>
      </c>
      <c r="C18" s="8"/>
      <c r="D18" s="10"/>
      <c r="E18" s="10"/>
      <c r="F18" s="10"/>
      <c r="G18" s="8">
        <f>(O18+P18+Q18-MIN(O18,P18,Q18))/2</f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L18" s="9"/>
      <c r="M18" s="14">
        <f>G18+H18+I18+J18+K18</f>
        <v>0</v>
      </c>
    </row>
    <row r="19" spans="2:13" ht="12.75">
      <c r="B19" s="8">
        <v>16</v>
      </c>
      <c r="C19" s="8"/>
      <c r="D19" s="10"/>
      <c r="E19" s="10"/>
      <c r="F19" s="10"/>
      <c r="G19" s="8">
        <f>(O19+P19+Q19-MIN(O19,P19,Q19))/2</f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12">
        <f t="shared" si="4"/>
        <v>0</v>
      </c>
      <c r="L19" s="9"/>
      <c r="M19" s="14">
        <f>G19+H19+I19+J19+K19</f>
        <v>0</v>
      </c>
    </row>
    <row r="20" spans="2:13" ht="12.75">
      <c r="B20" s="10"/>
      <c r="C20" s="8"/>
      <c r="D20" s="10"/>
      <c r="E20" s="10"/>
      <c r="F20" s="10"/>
      <c r="G20" s="8"/>
      <c r="H20" s="8"/>
      <c r="I20" s="9"/>
      <c r="J20" s="9"/>
      <c r="K20" s="9"/>
      <c r="L20" s="9"/>
      <c r="M20" s="9"/>
    </row>
    <row r="21" spans="2:13" ht="12.75">
      <c r="B21" s="10"/>
      <c r="C21" s="8"/>
      <c r="D21" s="10"/>
      <c r="E21" s="10"/>
      <c r="F21" s="10"/>
      <c r="G21" s="8"/>
      <c r="H21" s="8"/>
      <c r="I21" s="9"/>
      <c r="J21" s="9"/>
      <c r="K21" s="9"/>
      <c r="L21" s="9"/>
      <c r="M21" s="9"/>
    </row>
    <row r="22" spans="5:13" ht="12.75">
      <c r="E22" s="17">
        <v>1</v>
      </c>
      <c r="F22" s="10"/>
      <c r="G22" s="8">
        <f aca="true" t="shared" si="7" ref="G22:K23">G4</f>
        <v>79.5</v>
      </c>
      <c r="H22" s="8">
        <f t="shared" si="7"/>
        <v>69</v>
      </c>
      <c r="I22" s="8">
        <f t="shared" si="7"/>
        <v>102.3</v>
      </c>
      <c r="J22" s="8">
        <f t="shared" si="7"/>
        <v>39.099999999999994</v>
      </c>
      <c r="K22" s="8">
        <f t="shared" si="7"/>
        <v>58.933333333333344</v>
      </c>
      <c r="L22" s="9"/>
      <c r="M22" s="14">
        <f>K22+J22+I22+H22+G22</f>
        <v>348.8333333333333</v>
      </c>
    </row>
    <row r="23" spans="5:13" ht="12.75">
      <c r="E23" s="17">
        <v>2</v>
      </c>
      <c r="F23" s="10"/>
      <c r="G23" s="8">
        <f t="shared" si="7"/>
        <v>55</v>
      </c>
      <c r="H23" s="8">
        <f t="shared" si="7"/>
        <v>65.5</v>
      </c>
      <c r="I23" s="8">
        <f t="shared" si="7"/>
        <v>94.7</v>
      </c>
      <c r="J23" s="8">
        <f t="shared" si="7"/>
        <v>42.5</v>
      </c>
      <c r="K23" s="8">
        <f t="shared" si="7"/>
        <v>67.99999999999999</v>
      </c>
      <c r="L23" s="9"/>
      <c r="M23" s="14">
        <f>K23+J23+I23+H23+G23</f>
        <v>325.7</v>
      </c>
    </row>
    <row r="24" spans="5:13" ht="12.75">
      <c r="E24" s="17">
        <v>3</v>
      </c>
      <c r="F24" s="10"/>
      <c r="G24" s="8">
        <f>G19+G17+G16+G11+G7</f>
        <v>0</v>
      </c>
      <c r="H24" s="8">
        <f>H19+H17+H16+H11+H7</f>
        <v>0</v>
      </c>
      <c r="I24" s="8">
        <f>I19+I17+I16+I11+I7</f>
        <v>0</v>
      </c>
      <c r="J24" s="8">
        <f>J19+J17+J16+J11+J7</f>
        <v>0</v>
      </c>
      <c r="K24" s="8">
        <f>K19+K17+K16+K11+K7</f>
        <v>0</v>
      </c>
      <c r="M24" s="14">
        <f>K24+J24+I24+H24+G24</f>
        <v>0</v>
      </c>
    </row>
    <row r="25" spans="7:13" ht="12.75">
      <c r="G25" s="8"/>
      <c r="H25" s="8"/>
      <c r="I25" s="8"/>
      <c r="J25" s="8"/>
      <c r="K25" s="12"/>
      <c r="L25" s="9"/>
      <c r="M25" s="14"/>
    </row>
    <row r="26" spans="5:13" ht="11.25">
      <c r="E26" s="18"/>
      <c r="M26" s="6"/>
    </row>
    <row r="27" spans="5:13" ht="11.25">
      <c r="E27" s="18"/>
      <c r="M27" s="6"/>
    </row>
    <row r="28" spans="5:13" ht="11.25">
      <c r="E28" s="18"/>
      <c r="M28" s="6"/>
    </row>
    <row r="29" spans="5:13" ht="12.75">
      <c r="E29" s="18"/>
      <c r="F29" s="10"/>
      <c r="M29" s="6"/>
    </row>
  </sheetData>
  <sheetProtection/>
  <autoFilter ref="B3:AC19"/>
  <mergeCells count="6">
    <mergeCell ref="D2:E2"/>
    <mergeCell ref="O2:Q2"/>
    <mergeCell ref="R2:T2"/>
    <mergeCell ref="U2:W2"/>
    <mergeCell ref="X2:Z2"/>
    <mergeCell ref="AA2:AC2"/>
  </mergeCells>
  <printOptions/>
  <pageMargins left="0.5905511811023623" right="0" top="0.2755905511811024" bottom="0.1968503937007874" header="0.4724409448818898" footer="0.5118110236220472"/>
  <pageSetup fitToHeight="2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D12" sqref="D12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5" width="12.7109375" style="1" customWidth="1"/>
    <col min="6" max="6" width="14.574218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.13671875" style="3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2:29" ht="12.75">
      <c r="B2" s="10"/>
      <c r="C2" s="8"/>
      <c r="D2" s="34" t="s">
        <v>21</v>
      </c>
      <c r="E2" s="34"/>
      <c r="F2" s="10"/>
      <c r="G2" s="8"/>
      <c r="H2" s="8"/>
      <c r="I2" s="8"/>
      <c r="J2" s="8"/>
      <c r="K2" s="12"/>
      <c r="L2" s="9"/>
      <c r="M2" s="17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2:29" s="24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L3" s="23"/>
      <c r="M3" s="17" t="s">
        <v>11</v>
      </c>
      <c r="O3" s="24" t="s">
        <v>12</v>
      </c>
      <c r="P3" s="24" t="s">
        <v>13</v>
      </c>
      <c r="Q3" s="24" t="s">
        <v>14</v>
      </c>
      <c r="R3" s="25" t="s">
        <v>12</v>
      </c>
      <c r="S3" s="24" t="s">
        <v>13</v>
      </c>
      <c r="T3" s="24" t="s">
        <v>14</v>
      </c>
      <c r="U3" s="25" t="s">
        <v>12</v>
      </c>
      <c r="V3" s="24" t="s">
        <v>13</v>
      </c>
      <c r="W3" s="24" t="s">
        <v>14</v>
      </c>
      <c r="X3" s="25" t="s">
        <v>12</v>
      </c>
      <c r="Y3" s="24" t="s">
        <v>13</v>
      </c>
      <c r="Z3" s="24" t="s">
        <v>14</v>
      </c>
      <c r="AA3" s="25" t="s">
        <v>12</v>
      </c>
      <c r="AB3" s="24" t="s">
        <v>13</v>
      </c>
      <c r="AC3" s="24" t="s">
        <v>14</v>
      </c>
    </row>
    <row r="4" spans="2:29" ht="12.75">
      <c r="B4" s="8">
        <v>1</v>
      </c>
      <c r="C4" s="8">
        <v>2003</v>
      </c>
      <c r="D4" s="10" t="s">
        <v>73</v>
      </c>
      <c r="E4" s="10" t="s">
        <v>74</v>
      </c>
      <c r="F4" s="10" t="s">
        <v>40</v>
      </c>
      <c r="G4" s="8">
        <f aca="true" t="shared" si="0" ref="G4:G9">(O4+P4+Q4-MIN(O4,P4,Q4))/2</f>
        <v>75</v>
      </c>
      <c r="H4" s="8">
        <f>(R4+S4+T4-MIN(R4,S4,T4))/2</f>
        <v>103</v>
      </c>
      <c r="I4" s="8">
        <f>U4+V4+W4-MIN(U4,V4,W4)</f>
        <v>111.1</v>
      </c>
      <c r="J4" s="8">
        <f>X4+Y4+Z4-MIN(X4,Y4,Z4)</f>
        <v>74.10000000000001</v>
      </c>
      <c r="K4" s="12">
        <f>((AA4+AB4+AC4-MIN(AA4,AB4,AC4))/3)*4</f>
        <v>92.8</v>
      </c>
      <c r="L4" s="9"/>
      <c r="M4" s="14">
        <f aca="true" t="shared" si="1" ref="M4:M9">G4+H4+I4+J4+K4</f>
        <v>456.00000000000006</v>
      </c>
      <c r="O4" s="3">
        <v>62</v>
      </c>
      <c r="P4" s="3">
        <v>88</v>
      </c>
      <c r="Q4" s="3">
        <v>58</v>
      </c>
      <c r="R4" s="7">
        <v>133</v>
      </c>
      <c r="S4" s="3">
        <v>73</v>
      </c>
      <c r="T4" s="3">
        <v>48</v>
      </c>
      <c r="U4" s="7">
        <v>53.7</v>
      </c>
      <c r="V4" s="3">
        <v>57.4</v>
      </c>
      <c r="W4" s="3">
        <v>52</v>
      </c>
      <c r="X4" s="7">
        <v>35.7</v>
      </c>
      <c r="Y4" s="3">
        <v>37.1</v>
      </c>
      <c r="Z4" s="3">
        <v>37</v>
      </c>
      <c r="AA4" s="7">
        <v>33</v>
      </c>
      <c r="AB4" s="3">
        <v>36.6</v>
      </c>
      <c r="AC4" s="3">
        <v>26.3</v>
      </c>
    </row>
    <row r="5" spans="2:29" ht="12.75">
      <c r="B5" s="8">
        <v>2</v>
      </c>
      <c r="C5" s="8">
        <v>2004</v>
      </c>
      <c r="D5" s="10" t="s">
        <v>72</v>
      </c>
      <c r="E5" s="10" t="s">
        <v>66</v>
      </c>
      <c r="F5" s="10" t="s">
        <v>40</v>
      </c>
      <c r="G5" s="8">
        <f t="shared" si="0"/>
        <v>76.5</v>
      </c>
      <c r="H5" s="8">
        <f>(R5+S5+T5-MIN(R5,S5,T5))/2</f>
        <v>96.5</v>
      </c>
      <c r="I5" s="8">
        <f>U5+V5+W5-MIN(U5,V5,W5)</f>
        <v>119.70000000000002</v>
      </c>
      <c r="J5" s="8">
        <f>X5+Y5+Z5-MIN(X5,Y5,Z5)</f>
        <v>66</v>
      </c>
      <c r="K5" s="12">
        <f>((AA5+AB5+AC5-MIN(AA5,AB5,AC5))/3)*4</f>
        <v>90.53333333333335</v>
      </c>
      <c r="L5" s="9"/>
      <c r="M5" s="14">
        <f t="shared" si="1"/>
        <v>449.2333333333334</v>
      </c>
      <c r="O5" s="3">
        <v>73</v>
      </c>
      <c r="P5" s="3">
        <v>80</v>
      </c>
      <c r="Q5" s="3">
        <v>45</v>
      </c>
      <c r="R5" s="7">
        <v>68</v>
      </c>
      <c r="S5" s="3">
        <v>66</v>
      </c>
      <c r="T5" s="3">
        <v>125</v>
      </c>
      <c r="U5" s="7">
        <v>61.1</v>
      </c>
      <c r="V5" s="3">
        <v>58.6</v>
      </c>
      <c r="W5" s="3">
        <v>54.6</v>
      </c>
      <c r="X5" s="7">
        <v>31.1</v>
      </c>
      <c r="Y5" s="3">
        <v>34.9</v>
      </c>
      <c r="Z5" s="3">
        <v>28</v>
      </c>
      <c r="AA5" s="7">
        <v>33.8</v>
      </c>
      <c r="AB5" s="3">
        <v>34.1</v>
      </c>
      <c r="AC5" s="3">
        <v>32.1</v>
      </c>
    </row>
    <row r="6" spans="2:29" ht="12.75">
      <c r="B6" s="8">
        <v>3</v>
      </c>
      <c r="C6" s="8">
        <v>2004</v>
      </c>
      <c r="D6" s="10" t="s">
        <v>70</v>
      </c>
      <c r="E6" s="10" t="s">
        <v>71</v>
      </c>
      <c r="F6" s="10" t="s">
        <v>54</v>
      </c>
      <c r="G6" s="8">
        <f t="shared" si="0"/>
        <v>57.5</v>
      </c>
      <c r="H6" s="8">
        <f>(R6+S6+T6-MIN(R6,S6,T6))/2</f>
        <v>63.5</v>
      </c>
      <c r="I6" s="8">
        <f>U6+V6+W6-MIN(U6,V6,W6)</f>
        <v>118.1</v>
      </c>
      <c r="J6" s="8">
        <f>X6+Y6+Z6-MIN(X6,Y6,Z6)</f>
        <v>76.69999999999999</v>
      </c>
      <c r="K6" s="12">
        <f>((AA6+AB6+AC6-MIN(AA6,AB6,AC6))/3)*4</f>
        <v>80.8</v>
      </c>
      <c r="L6" s="9"/>
      <c r="M6" s="14">
        <f t="shared" si="1"/>
        <v>396.59999999999997</v>
      </c>
      <c r="O6" s="3">
        <v>40</v>
      </c>
      <c r="P6" s="3">
        <v>48</v>
      </c>
      <c r="Q6" s="3">
        <v>67</v>
      </c>
      <c r="R6" s="7">
        <v>58</v>
      </c>
      <c r="S6" s="3">
        <v>54</v>
      </c>
      <c r="T6" s="3">
        <v>69</v>
      </c>
      <c r="U6" s="7">
        <v>59</v>
      </c>
      <c r="V6" s="3">
        <v>59.1</v>
      </c>
      <c r="W6" s="3">
        <v>58</v>
      </c>
      <c r="X6" s="7">
        <v>36.4</v>
      </c>
      <c r="Y6" s="3">
        <v>40.3</v>
      </c>
      <c r="Z6" s="3">
        <v>31</v>
      </c>
      <c r="AA6" s="7">
        <v>29.2</v>
      </c>
      <c r="AB6" s="3">
        <v>23.5</v>
      </c>
      <c r="AC6" s="29">
        <v>31.4</v>
      </c>
    </row>
    <row r="7" spans="2:13" ht="12.75">
      <c r="B7" s="8">
        <v>4</v>
      </c>
      <c r="C7" s="8"/>
      <c r="D7" s="10"/>
      <c r="E7" s="10"/>
      <c r="F7" s="10"/>
      <c r="G7" s="8">
        <f t="shared" si="0"/>
        <v>0</v>
      </c>
      <c r="H7" s="8">
        <f>(R7+S7+T7-MIN(R7,S7,T7))/2</f>
        <v>0</v>
      </c>
      <c r="I7" s="8">
        <f>U7+V7+W7-MIN(U7,V7,W7)</f>
        <v>0</v>
      </c>
      <c r="J7" s="8">
        <f>X7+Y7+Z7-MIN(X7,Y7,Z7)</f>
        <v>0</v>
      </c>
      <c r="K7" s="12">
        <f>((AA7+AB7+AC7-MIN(AA7,AB7,AC7))/3)*4</f>
        <v>0</v>
      </c>
      <c r="L7" s="9"/>
      <c r="M7" s="14">
        <f t="shared" si="1"/>
        <v>0</v>
      </c>
    </row>
    <row r="8" spans="2:26" ht="12.75">
      <c r="B8" s="8">
        <v>5</v>
      </c>
      <c r="C8" s="8"/>
      <c r="D8" s="10"/>
      <c r="E8" s="10"/>
      <c r="F8" s="10"/>
      <c r="G8" s="8">
        <f t="shared" si="0"/>
        <v>0</v>
      </c>
      <c r="H8" s="8">
        <f>(R8+S8+T8-MIN(R8,S8,T8))/2</f>
        <v>0</v>
      </c>
      <c r="I8" s="8">
        <f>U8+V8+W8-MIN(U8,V8,W8)</f>
        <v>0</v>
      </c>
      <c r="J8" s="8">
        <f>X8+Y8+Z8-MIN(X8,Y8,Z8)</f>
        <v>0</v>
      </c>
      <c r="K8" s="12">
        <f>((AA8+AB8+AC8-MIN(AA8,AB8,AC8))/3)*4</f>
        <v>0</v>
      </c>
      <c r="L8" s="9"/>
      <c r="M8" s="14">
        <f t="shared" si="1"/>
        <v>0</v>
      </c>
      <c r="Z8" s="29"/>
    </row>
    <row r="9" spans="2:13" ht="12.75">
      <c r="B9" s="8">
        <v>6</v>
      </c>
      <c r="C9" s="8"/>
      <c r="D9" s="10"/>
      <c r="E9" s="10"/>
      <c r="F9" s="10"/>
      <c r="G9" s="8">
        <f t="shared" si="0"/>
        <v>0</v>
      </c>
      <c r="H9" s="8">
        <f>(R9+S9+T9-MIN(R9,S9,T9))/2</f>
        <v>0</v>
      </c>
      <c r="I9" s="8">
        <f>U9+V9+W9-MIN(U9,V9,W9)</f>
        <v>0</v>
      </c>
      <c r="J9" s="8">
        <f>X9+Y9+Z9-MIN(X9,Y9,Z9)</f>
        <v>0</v>
      </c>
      <c r="K9" s="12">
        <f>((AA9+AB9+AC9-MIN(AA9,AB9,AC9))/3)*4</f>
        <v>0</v>
      </c>
      <c r="L9" s="9"/>
      <c r="M9" s="14">
        <f t="shared" si="1"/>
        <v>0</v>
      </c>
    </row>
    <row r="10" spans="2:13" ht="12.75">
      <c r="B10" s="8">
        <v>7</v>
      </c>
      <c r="C10" s="28"/>
      <c r="D10" s="10"/>
      <c r="E10" s="10"/>
      <c r="F10" s="10"/>
      <c r="G10" s="8">
        <f aca="true" t="shared" si="2" ref="G10:G15">(O10+P10+Q10-MIN(O10,P10,Q10))/2</f>
        <v>0</v>
      </c>
      <c r="H10" s="8">
        <f>(R10+S10+T10-MIN(R10,S10,T10))/2</f>
        <v>0</v>
      </c>
      <c r="I10" s="8">
        <f>U10+V10+W10-MIN(U10,V10,W10)</f>
        <v>0</v>
      </c>
      <c r="J10" s="8">
        <f>X10+Y10+Z10-MIN(X10,Y10,Z10)</f>
        <v>0</v>
      </c>
      <c r="K10" s="12">
        <f>((AA10+AB10+AC10-MIN(AA10,AB10,AC10))/3)*4</f>
        <v>0</v>
      </c>
      <c r="L10" s="9"/>
      <c r="M10" s="14">
        <f aca="true" t="shared" si="3" ref="M10:M15">G10+H10+I10+J10+K10</f>
        <v>0</v>
      </c>
    </row>
    <row r="11" spans="2:13" ht="12.75">
      <c r="B11" s="8">
        <v>8</v>
      </c>
      <c r="C11" s="8"/>
      <c r="D11" s="10"/>
      <c r="E11" s="10"/>
      <c r="F11" s="10"/>
      <c r="G11" s="8">
        <f t="shared" si="2"/>
        <v>0</v>
      </c>
      <c r="H11" s="8">
        <f aca="true" t="shared" si="4" ref="H11:H19">(R11+S11+T11-MIN(R11,S11,T11))/2</f>
        <v>0</v>
      </c>
      <c r="I11" s="8">
        <f aca="true" t="shared" si="5" ref="I11:I19">U11+V11+W11-MIN(U11,V11,W11)</f>
        <v>0</v>
      </c>
      <c r="J11" s="8">
        <f aca="true" t="shared" si="6" ref="J11:J19">X11+Y11+Z11-MIN(X11,Y11,Z11)</f>
        <v>0</v>
      </c>
      <c r="K11" s="12">
        <f aca="true" t="shared" si="7" ref="K11:K19">((AA11+AB11+AC11-MIN(AA11,AB11,AC11))/3)*4</f>
        <v>0</v>
      </c>
      <c r="L11" s="9"/>
      <c r="M11" s="14">
        <f t="shared" si="3"/>
        <v>0</v>
      </c>
    </row>
    <row r="12" spans="2:13" ht="12.75">
      <c r="B12" s="8">
        <v>9</v>
      </c>
      <c r="C12" s="8"/>
      <c r="D12" s="10"/>
      <c r="E12" s="10"/>
      <c r="F12" s="10"/>
      <c r="G12" s="8">
        <f t="shared" si="2"/>
        <v>0</v>
      </c>
      <c r="H12" s="8">
        <f t="shared" si="4"/>
        <v>0</v>
      </c>
      <c r="I12" s="8">
        <f t="shared" si="5"/>
        <v>0</v>
      </c>
      <c r="J12" s="8">
        <f t="shared" si="6"/>
        <v>0</v>
      </c>
      <c r="K12" s="12">
        <f t="shared" si="7"/>
        <v>0</v>
      </c>
      <c r="L12" s="9"/>
      <c r="M12" s="14">
        <f t="shared" si="3"/>
        <v>0</v>
      </c>
    </row>
    <row r="13" spans="2:13" ht="12.75">
      <c r="B13" s="8">
        <v>10</v>
      </c>
      <c r="C13" s="8"/>
      <c r="D13" s="10"/>
      <c r="E13" s="10"/>
      <c r="F13" s="10"/>
      <c r="G13" s="8">
        <f>(O13+P13+Q13-MIN(O13,P13,Q13))/2</f>
        <v>0</v>
      </c>
      <c r="H13" s="8">
        <f t="shared" si="4"/>
        <v>0</v>
      </c>
      <c r="I13" s="8">
        <f t="shared" si="5"/>
        <v>0</v>
      </c>
      <c r="J13" s="8">
        <f t="shared" si="6"/>
        <v>0</v>
      </c>
      <c r="K13" s="12">
        <f t="shared" si="7"/>
        <v>0</v>
      </c>
      <c r="L13" s="9"/>
      <c r="M13" s="14">
        <f>G13+H13+I13+J13+K13</f>
        <v>0</v>
      </c>
    </row>
    <row r="14" spans="2:13" ht="12.75">
      <c r="B14" s="8">
        <v>11</v>
      </c>
      <c r="C14" s="8"/>
      <c r="D14" s="10"/>
      <c r="E14" s="10"/>
      <c r="F14" s="10"/>
      <c r="G14" s="8">
        <f t="shared" si="2"/>
        <v>0</v>
      </c>
      <c r="H14" s="8">
        <f t="shared" si="4"/>
        <v>0</v>
      </c>
      <c r="I14" s="8">
        <f t="shared" si="5"/>
        <v>0</v>
      </c>
      <c r="J14" s="8">
        <f t="shared" si="6"/>
        <v>0</v>
      </c>
      <c r="K14" s="12">
        <f t="shared" si="7"/>
        <v>0</v>
      </c>
      <c r="L14" s="9"/>
      <c r="M14" s="14">
        <f t="shared" si="3"/>
        <v>0</v>
      </c>
    </row>
    <row r="15" spans="2:13" ht="12.75">
      <c r="B15" s="8">
        <v>12</v>
      </c>
      <c r="C15" s="8"/>
      <c r="D15" s="10"/>
      <c r="E15" s="10"/>
      <c r="F15" s="10"/>
      <c r="G15" s="8">
        <f t="shared" si="2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  <c r="K15" s="12">
        <f t="shared" si="7"/>
        <v>0</v>
      </c>
      <c r="L15" s="9"/>
      <c r="M15" s="14">
        <f t="shared" si="3"/>
        <v>0</v>
      </c>
    </row>
    <row r="16" spans="2:13" ht="12.75">
      <c r="B16" s="8">
        <v>13</v>
      </c>
      <c r="C16" s="8"/>
      <c r="D16" s="10"/>
      <c r="E16" s="10"/>
      <c r="F16" s="10"/>
      <c r="G16" s="8">
        <f>(O16+P16+Q16-MIN(O16,P16,Q16))/2</f>
        <v>0</v>
      </c>
      <c r="H16" s="8">
        <f>(R16+S16+T16-MIN(R16,S16,T16))/2</f>
        <v>0</v>
      </c>
      <c r="I16" s="8">
        <f t="shared" si="5"/>
        <v>0</v>
      </c>
      <c r="J16" s="8">
        <f>X16+Y16+Z16-MIN(X16,Y16,Z16)</f>
        <v>0</v>
      </c>
      <c r="K16" s="12">
        <f>((AA16+AB16+AC16-MIN(AA16,AB16,AC16))/3)*4</f>
        <v>0</v>
      </c>
      <c r="L16" s="9"/>
      <c r="M16" s="14">
        <f>G16+H16+I16+J16+K16</f>
        <v>0</v>
      </c>
    </row>
    <row r="17" spans="2:13" ht="12.75">
      <c r="B17" s="8">
        <v>14</v>
      </c>
      <c r="C17" s="8"/>
      <c r="D17" s="10"/>
      <c r="E17" s="10"/>
      <c r="F17" s="10"/>
      <c r="G17" s="8">
        <f>(O17+P17+Q17-MIN(O17,P17,Q17))/2</f>
        <v>0</v>
      </c>
      <c r="H17" s="8">
        <f t="shared" si="4"/>
        <v>0</v>
      </c>
      <c r="I17" s="8">
        <f t="shared" si="5"/>
        <v>0</v>
      </c>
      <c r="J17" s="8">
        <f t="shared" si="6"/>
        <v>0</v>
      </c>
      <c r="K17" s="12">
        <f t="shared" si="7"/>
        <v>0</v>
      </c>
      <c r="L17" s="9"/>
      <c r="M17" s="14">
        <f>G17+H17+I17+J17+K17</f>
        <v>0</v>
      </c>
    </row>
    <row r="18" spans="2:13" ht="12.75">
      <c r="B18" s="8">
        <v>15</v>
      </c>
      <c r="C18" s="8"/>
      <c r="D18" s="10"/>
      <c r="E18" s="10"/>
      <c r="F18" s="10"/>
      <c r="G18" s="8">
        <f>(O18+P18+Q18-MIN(O18,P18,Q18))/2</f>
        <v>0</v>
      </c>
      <c r="H18" s="8">
        <f t="shared" si="4"/>
        <v>0</v>
      </c>
      <c r="I18" s="8">
        <f t="shared" si="5"/>
        <v>0</v>
      </c>
      <c r="J18" s="8">
        <f t="shared" si="6"/>
        <v>0</v>
      </c>
      <c r="K18" s="12">
        <f t="shared" si="7"/>
        <v>0</v>
      </c>
      <c r="L18" s="9"/>
      <c r="M18" s="14">
        <f>G18+H18+I18+J18+K18</f>
        <v>0</v>
      </c>
    </row>
    <row r="19" spans="2:13" ht="12.75">
      <c r="B19" s="8">
        <v>16</v>
      </c>
      <c r="C19" s="8"/>
      <c r="D19" s="10"/>
      <c r="E19" s="10"/>
      <c r="F19" s="10"/>
      <c r="G19" s="8">
        <f>(O19+P19+Q19-MIN(O19,P19,Q19))/2</f>
        <v>0</v>
      </c>
      <c r="H19" s="8">
        <f t="shared" si="4"/>
        <v>0</v>
      </c>
      <c r="I19" s="8">
        <f t="shared" si="5"/>
        <v>0</v>
      </c>
      <c r="J19" s="8">
        <f t="shared" si="6"/>
        <v>0</v>
      </c>
      <c r="K19" s="12">
        <f t="shared" si="7"/>
        <v>0</v>
      </c>
      <c r="L19" s="9"/>
      <c r="M19" s="14">
        <f>G19+H19+I19+J19+K19</f>
        <v>0</v>
      </c>
    </row>
    <row r="20" spans="2:13" ht="12.75">
      <c r="B20" s="10"/>
      <c r="C20" s="8"/>
      <c r="D20" s="10"/>
      <c r="E20" s="10"/>
      <c r="F20" s="10"/>
      <c r="G20" s="8"/>
      <c r="H20" s="8"/>
      <c r="I20" s="9"/>
      <c r="J20" s="9"/>
      <c r="K20" s="9"/>
      <c r="L20" s="9"/>
      <c r="M20" s="9"/>
    </row>
    <row r="21" spans="2:13" ht="12.75">
      <c r="B21" s="10"/>
      <c r="C21" s="8"/>
      <c r="D21" s="10"/>
      <c r="E21" s="10"/>
      <c r="F21" s="10"/>
      <c r="G21" s="8"/>
      <c r="H21" s="8"/>
      <c r="I21" s="9"/>
      <c r="J21" s="9"/>
      <c r="K21" s="9"/>
      <c r="L21" s="9"/>
      <c r="M21" s="9"/>
    </row>
    <row r="22" spans="5:13" ht="12.75">
      <c r="E22" s="17">
        <v>1</v>
      </c>
      <c r="F22" s="10"/>
      <c r="G22" s="8">
        <f>G5+G6</f>
        <v>134</v>
      </c>
      <c r="H22" s="8">
        <f>H5+H6</f>
        <v>160</v>
      </c>
      <c r="I22" s="8">
        <f>I5+I6</f>
        <v>237.8</v>
      </c>
      <c r="J22" s="8">
        <f>J5+J6</f>
        <v>142.7</v>
      </c>
      <c r="K22" s="8">
        <f>K5+K6</f>
        <v>171.33333333333334</v>
      </c>
      <c r="L22" s="9"/>
      <c r="M22" s="14">
        <f>K22+J22+I22+H22+G22</f>
        <v>845.8333333333333</v>
      </c>
    </row>
    <row r="23" spans="5:13" ht="12.75">
      <c r="E23" s="17">
        <v>2</v>
      </c>
      <c r="F23" s="10"/>
      <c r="G23" s="8">
        <f>G4</f>
        <v>75</v>
      </c>
      <c r="H23" s="8">
        <f>H4</f>
        <v>103</v>
      </c>
      <c r="I23" s="8">
        <f>I4</f>
        <v>111.1</v>
      </c>
      <c r="J23" s="8">
        <f>J4</f>
        <v>74.10000000000001</v>
      </c>
      <c r="K23" s="8">
        <f>K4</f>
        <v>92.8</v>
      </c>
      <c r="L23" s="9"/>
      <c r="M23" s="14">
        <f>K23+J23+I23+H23+G23</f>
        <v>456</v>
      </c>
    </row>
    <row r="24" spans="5:13" ht="12.75">
      <c r="E24" s="17">
        <v>3</v>
      </c>
      <c r="F24" s="10"/>
      <c r="G24" s="8">
        <f>G19+G17+G16+G11+G7</f>
        <v>0</v>
      </c>
      <c r="H24" s="8">
        <f>H19+H17+H16+H11+H7</f>
        <v>0</v>
      </c>
      <c r="I24" s="8">
        <f>I19+I17+I16+I11+I7</f>
        <v>0</v>
      </c>
      <c r="J24" s="8">
        <f>J19+J17+J16+J11+J7</f>
        <v>0</v>
      </c>
      <c r="K24" s="8">
        <f>K19+K17+K16+K11+K7</f>
        <v>0</v>
      </c>
      <c r="M24" s="14">
        <f>K24+J24+I24+H24+G24</f>
        <v>0</v>
      </c>
    </row>
    <row r="25" spans="7:13" ht="12.75">
      <c r="G25" s="8"/>
      <c r="H25" s="8"/>
      <c r="I25" s="8"/>
      <c r="J25" s="8"/>
      <c r="K25" s="12"/>
      <c r="L25" s="9"/>
      <c r="M25" s="14"/>
    </row>
    <row r="26" spans="5:13" ht="11.25">
      <c r="E26" s="18"/>
      <c r="M26" s="6"/>
    </row>
    <row r="27" spans="5:13" ht="11.25">
      <c r="E27" s="18"/>
      <c r="M27" s="6"/>
    </row>
    <row r="28" spans="5:13" ht="11.25">
      <c r="E28" s="18"/>
      <c r="M28" s="6"/>
    </row>
    <row r="29" spans="5:13" ht="12.75">
      <c r="E29" s="18"/>
      <c r="F29" s="10"/>
      <c r="M29" s="6"/>
    </row>
  </sheetData>
  <sheetProtection/>
  <autoFilter ref="B3:AC19"/>
  <mergeCells count="6">
    <mergeCell ref="AA2:AC2"/>
    <mergeCell ref="D2:E2"/>
    <mergeCell ref="O2:Q2"/>
    <mergeCell ref="R2:T2"/>
    <mergeCell ref="U2:W2"/>
    <mergeCell ref="X2:Z2"/>
  </mergeCells>
  <printOptions/>
  <pageMargins left="0.5905511811023623" right="0" top="0.2755905511811024" bottom="0.1968503937007874" header="0.4724409448818898" footer="0.5118110236220472"/>
  <pageSetup fitToHeight="2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Q9" sqref="Q9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6" width="12.71093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" style="3" hidden="1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1:29" ht="12.75">
      <c r="A2" s="9"/>
      <c r="B2" s="10"/>
      <c r="C2" s="8"/>
      <c r="D2" s="34" t="s">
        <v>32</v>
      </c>
      <c r="E2" s="34"/>
      <c r="F2" s="10"/>
      <c r="G2" s="8"/>
      <c r="H2" s="8"/>
      <c r="I2" s="8"/>
      <c r="J2" s="8"/>
      <c r="K2" s="12"/>
      <c r="L2" s="9"/>
      <c r="M2" s="13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1:29" ht="12.75">
      <c r="A3" s="9"/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L3" s="9"/>
      <c r="M3" s="13" t="s">
        <v>11</v>
      </c>
      <c r="O3" s="3" t="s">
        <v>12</v>
      </c>
      <c r="P3" s="3" t="s">
        <v>13</v>
      </c>
      <c r="Q3" s="3" t="s">
        <v>14</v>
      </c>
      <c r="R3" s="7" t="s">
        <v>12</v>
      </c>
      <c r="S3" s="3" t="s">
        <v>13</v>
      </c>
      <c r="T3" s="3" t="s">
        <v>14</v>
      </c>
      <c r="U3" s="7" t="s">
        <v>12</v>
      </c>
      <c r="V3" s="3" t="s">
        <v>13</v>
      </c>
      <c r="W3" s="3" t="s">
        <v>14</v>
      </c>
      <c r="X3" s="7" t="s">
        <v>12</v>
      </c>
      <c r="Y3" s="3" t="s">
        <v>13</v>
      </c>
      <c r="Z3" s="3" t="s">
        <v>14</v>
      </c>
      <c r="AA3" s="7" t="s">
        <v>12</v>
      </c>
      <c r="AB3" s="3" t="s">
        <v>13</v>
      </c>
      <c r="AC3" s="3" t="s">
        <v>14</v>
      </c>
    </row>
    <row r="4" spans="1:29" ht="12.75">
      <c r="A4" s="9"/>
      <c r="B4" s="8">
        <v>1</v>
      </c>
      <c r="C4" s="8">
        <v>2001</v>
      </c>
      <c r="D4" s="10" t="s">
        <v>75</v>
      </c>
      <c r="E4" s="10" t="s">
        <v>76</v>
      </c>
      <c r="F4" s="10" t="s">
        <v>40</v>
      </c>
      <c r="G4" s="8">
        <f>(O4+P4+Q4-MIN(O4,P4,Q4))/2</f>
        <v>91.5</v>
      </c>
      <c r="H4" s="8">
        <f>(R4+S4+T4-MIN(R4,S4,T4))/2</f>
        <v>136.5</v>
      </c>
      <c r="I4" s="8">
        <f>U4+V4+W4-MIN(U4,V4,W4)</f>
        <v>155</v>
      </c>
      <c r="J4" s="8">
        <f>X4+Y4+Z4-MIN(X4,Y4,Z4)</f>
        <v>96.10000000000001</v>
      </c>
      <c r="K4" s="12">
        <f>((AA4+AB4+AC4-MIN(AA4,AB4,AC4))/3)*4</f>
        <v>119.19999999999999</v>
      </c>
      <c r="L4" s="9"/>
      <c r="M4" s="14">
        <f>G4+H4+I4+J4+K4</f>
        <v>598.3</v>
      </c>
      <c r="O4" s="3">
        <v>95</v>
      </c>
      <c r="P4" s="3">
        <v>88</v>
      </c>
      <c r="Q4" s="3">
        <v>74</v>
      </c>
      <c r="R4" s="7">
        <v>92</v>
      </c>
      <c r="S4" s="3">
        <v>131</v>
      </c>
      <c r="T4" s="3">
        <v>142</v>
      </c>
      <c r="U4" s="7">
        <v>77</v>
      </c>
      <c r="V4" s="3">
        <v>75</v>
      </c>
      <c r="W4" s="3">
        <v>78</v>
      </c>
      <c r="X4" s="7">
        <v>47</v>
      </c>
      <c r="Y4" s="3">
        <v>49.1</v>
      </c>
      <c r="Z4" s="3">
        <v>44.2</v>
      </c>
      <c r="AA4" s="7">
        <v>41.8</v>
      </c>
      <c r="AB4" s="3">
        <v>43.6</v>
      </c>
      <c r="AC4" s="3">
        <v>45.8</v>
      </c>
    </row>
    <row r="5" spans="1:13" ht="12.75">
      <c r="A5" s="9"/>
      <c r="B5" s="8">
        <v>2</v>
      </c>
      <c r="C5" s="8"/>
      <c r="D5" s="10"/>
      <c r="E5" s="10"/>
      <c r="F5" s="10"/>
      <c r="G5" s="8">
        <f aca="true" t="shared" si="0" ref="G5:G16">(O5+P5+Q5-MIN(O5,P5,Q5))/2</f>
        <v>0</v>
      </c>
      <c r="H5" s="8">
        <f aca="true" t="shared" si="1" ref="H5:H16">(R5+S5+T5-MIN(R5,S5,T5))/2</f>
        <v>0</v>
      </c>
      <c r="I5" s="8">
        <f aca="true" t="shared" si="2" ref="I5:I16">U5+V5+W5-MIN(U5,V5,W5)</f>
        <v>0</v>
      </c>
      <c r="J5" s="8">
        <f aca="true" t="shared" si="3" ref="J5:J16">X5+Y5+Z5-MIN(X5,Y5,Z5)</f>
        <v>0</v>
      </c>
      <c r="K5" s="12">
        <f aca="true" t="shared" si="4" ref="K5:K16">((AA5+AB5+AC5-MIN(AA5,AB5,AC5))/3)*4</f>
        <v>0</v>
      </c>
      <c r="L5" s="9"/>
      <c r="M5" s="14">
        <f aca="true" t="shared" si="5" ref="M5:M16">G5+H5+I5+J5+K5</f>
        <v>0</v>
      </c>
    </row>
    <row r="6" spans="1:13" ht="12.75">
      <c r="A6" s="9"/>
      <c r="B6" s="8">
        <v>3</v>
      </c>
      <c r="C6" s="8"/>
      <c r="D6" s="10"/>
      <c r="E6" s="10"/>
      <c r="F6" s="10"/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4"/>
        <v>0</v>
      </c>
      <c r="L6" s="9"/>
      <c r="M6" s="14">
        <f t="shared" si="5"/>
        <v>0</v>
      </c>
    </row>
    <row r="7" spans="1:13" ht="12.75">
      <c r="A7" s="9"/>
      <c r="B7" s="8">
        <v>4</v>
      </c>
      <c r="C7" s="8"/>
      <c r="D7" s="10"/>
      <c r="E7" s="19"/>
      <c r="F7" s="10"/>
      <c r="G7" s="8">
        <f>(O7+P7+Q7-MIN(O7,P7,Q7))/2</f>
        <v>0</v>
      </c>
      <c r="H7" s="8">
        <f>(R7+S7+T7-MIN(R7,S7,T7))/2</f>
        <v>0</v>
      </c>
      <c r="I7" s="8">
        <f>U7+V7+W7-MIN(U7,V7,W7)</f>
        <v>0</v>
      </c>
      <c r="J7" s="8">
        <f>X7+Y7+Z7-MIN(X7,Y7,Z7)</f>
        <v>0</v>
      </c>
      <c r="K7" s="12">
        <f>((AA7+AB7+AC7-MIN(AA7,AB7,AC7))/3)*4</f>
        <v>0</v>
      </c>
      <c r="L7" s="9"/>
      <c r="M7" s="14">
        <f>G7+H7+I7+J7+K7</f>
        <v>0</v>
      </c>
    </row>
    <row r="8" spans="1:13" ht="12.75">
      <c r="A8" s="9"/>
      <c r="B8" s="8">
        <v>5</v>
      </c>
      <c r="C8" s="8"/>
      <c r="D8" s="10"/>
      <c r="E8" s="10"/>
      <c r="F8" s="10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L8" s="9"/>
      <c r="M8" s="14">
        <f t="shared" si="5"/>
        <v>0</v>
      </c>
    </row>
    <row r="9" spans="1:13" ht="12.75">
      <c r="A9" s="9"/>
      <c r="B9" s="8">
        <v>6</v>
      </c>
      <c r="C9" s="8"/>
      <c r="D9" s="10"/>
      <c r="E9" s="10"/>
      <c r="F9" s="10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L9" s="9"/>
      <c r="M9" s="14">
        <f t="shared" si="5"/>
        <v>0</v>
      </c>
    </row>
    <row r="10" spans="1:13" ht="12.75">
      <c r="A10" s="9"/>
      <c r="B10" s="8">
        <v>7</v>
      </c>
      <c r="C10" s="8"/>
      <c r="D10" s="10"/>
      <c r="E10" s="10"/>
      <c r="F10" s="10"/>
      <c r="G10" s="8">
        <f>(O10+P10+Q10-MIN(O10,P10,Q10))/2</f>
        <v>0</v>
      </c>
      <c r="H10" s="8">
        <f>(R10+S10+T10-MIN(R10,S10,T10))/2</f>
        <v>0</v>
      </c>
      <c r="I10" s="8">
        <f>U10+V10+W10-MIN(U10,V10,W10)</f>
        <v>0</v>
      </c>
      <c r="J10" s="8">
        <f>X10+Y10+Z10-MIN(X10,Y10,Z10)</f>
        <v>0</v>
      </c>
      <c r="K10" s="12">
        <f>((AA10+AB10+AC10-MIN(AA10,AB10,AC10))/3)*4</f>
        <v>0</v>
      </c>
      <c r="L10" s="9"/>
      <c r="M10" s="14">
        <f>G10+H10+I10+J10+K10</f>
        <v>0</v>
      </c>
    </row>
    <row r="11" spans="1:13" ht="12.75">
      <c r="A11" s="9"/>
      <c r="B11" s="8">
        <v>8</v>
      </c>
      <c r="C11" s="8"/>
      <c r="D11" s="10"/>
      <c r="E11" s="10"/>
      <c r="F11" s="10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L11" s="9"/>
      <c r="M11" s="14">
        <f t="shared" si="5"/>
        <v>0</v>
      </c>
    </row>
    <row r="12" spans="1:13" ht="12.75">
      <c r="A12" s="9"/>
      <c r="B12" s="8">
        <v>9</v>
      </c>
      <c r="C12" s="8"/>
      <c r="D12" s="10"/>
      <c r="E12" s="27"/>
      <c r="F12" s="10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L12" s="9"/>
      <c r="M12" s="14">
        <f t="shared" si="5"/>
        <v>0</v>
      </c>
    </row>
    <row r="13" spans="1:13" ht="12.75">
      <c r="A13" s="9"/>
      <c r="B13" s="8">
        <v>10</v>
      </c>
      <c r="C13" s="8"/>
      <c r="D13" s="10"/>
      <c r="E13" s="10"/>
      <c r="F13" s="10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L13" s="9"/>
      <c r="M13" s="14">
        <f t="shared" si="5"/>
        <v>0</v>
      </c>
    </row>
    <row r="14" spans="1:13" ht="12.75">
      <c r="A14" s="9"/>
      <c r="B14" s="8">
        <v>11</v>
      </c>
      <c r="C14" s="8"/>
      <c r="D14" s="10"/>
      <c r="E14" s="10"/>
      <c r="F14" s="10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L14" s="9"/>
      <c r="M14" s="14">
        <f t="shared" si="5"/>
        <v>0</v>
      </c>
    </row>
    <row r="15" spans="1:13" ht="12.75">
      <c r="A15" s="9"/>
      <c r="B15" s="8">
        <v>12</v>
      </c>
      <c r="C15" s="8"/>
      <c r="D15" s="10"/>
      <c r="E15" s="10"/>
      <c r="F15" s="10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L15" s="9"/>
      <c r="M15" s="14">
        <f t="shared" si="5"/>
        <v>0</v>
      </c>
    </row>
    <row r="16" spans="1:13" ht="12.75">
      <c r="A16" s="9"/>
      <c r="B16" s="8">
        <v>13</v>
      </c>
      <c r="C16" s="8"/>
      <c r="D16" s="10"/>
      <c r="E16" s="27"/>
      <c r="F16" s="10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L16" s="9"/>
      <c r="M16" s="14">
        <f t="shared" si="5"/>
        <v>0</v>
      </c>
    </row>
    <row r="17" spans="1:13" ht="12.75">
      <c r="A17" s="9"/>
      <c r="B17" s="8">
        <v>14</v>
      </c>
      <c r="D17" s="10"/>
      <c r="E17" s="10"/>
      <c r="F17" s="10"/>
      <c r="G17" s="8">
        <f>(O17+P17+Q17-MIN(O17,P17,Q17))/2</f>
        <v>0</v>
      </c>
      <c r="H17" s="8">
        <f>(R17+S17+T17-MIN(R17,S17,T17))/2</f>
        <v>0</v>
      </c>
      <c r="I17" s="8">
        <f>U17+V17+W17-MIN(U17,V17,W17)</f>
        <v>0</v>
      </c>
      <c r="J17" s="8">
        <f>X17+Y17+Z17-MIN(X17,Y17,Z17)</f>
        <v>0</v>
      </c>
      <c r="K17" s="12">
        <f>((AA17+AB17+AC17-MIN(AA17,AB17,AC17))/3)*4</f>
        <v>0</v>
      </c>
      <c r="L17" s="9"/>
      <c r="M17" s="14">
        <f>G17+H17+I17+J17+K17</f>
        <v>0</v>
      </c>
    </row>
    <row r="20" spans="5:13" ht="12.75">
      <c r="E20" s="17"/>
      <c r="F20" s="10"/>
      <c r="M20" s="6"/>
    </row>
    <row r="21" spans="5:13" ht="12.75">
      <c r="E21" s="17">
        <v>1</v>
      </c>
      <c r="F21" s="10"/>
      <c r="G21" s="8"/>
      <c r="H21" s="8"/>
      <c r="I21" s="8"/>
      <c r="J21" s="8"/>
      <c r="K21" s="8"/>
      <c r="L21" s="9"/>
      <c r="M21" s="14"/>
    </row>
    <row r="22" spans="5:13" ht="12.75">
      <c r="E22" s="17">
        <v>2</v>
      </c>
      <c r="F22" s="10"/>
      <c r="G22" s="8"/>
      <c r="H22" s="8"/>
      <c r="I22" s="8"/>
      <c r="J22" s="8"/>
      <c r="K22" s="8"/>
      <c r="L22" s="9"/>
      <c r="M22" s="14"/>
    </row>
    <row r="23" spans="5:13" ht="12.75">
      <c r="E23" s="17">
        <v>3</v>
      </c>
      <c r="F23" s="10"/>
      <c r="G23" s="8"/>
      <c r="H23" s="8"/>
      <c r="I23" s="8"/>
      <c r="J23" s="8"/>
      <c r="K23" s="12"/>
      <c r="L23" s="9"/>
      <c r="M23" s="14"/>
    </row>
  </sheetData>
  <sheetProtection/>
  <autoFilter ref="B3:AC17"/>
  <mergeCells count="6">
    <mergeCell ref="D2:E2"/>
    <mergeCell ref="O2:Q2"/>
    <mergeCell ref="R2:T2"/>
    <mergeCell ref="U2:W2"/>
    <mergeCell ref="X2:Z2"/>
    <mergeCell ref="AA2:AC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D8" sqref="D8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6" width="12.71093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" style="3" hidden="1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1:29" ht="12.75">
      <c r="A2" s="9"/>
      <c r="B2" s="10"/>
      <c r="C2" s="8"/>
      <c r="D2" s="34" t="s">
        <v>22</v>
      </c>
      <c r="E2" s="34"/>
      <c r="F2" s="10"/>
      <c r="G2" s="8"/>
      <c r="H2" s="8"/>
      <c r="I2" s="8"/>
      <c r="J2" s="8"/>
      <c r="K2" s="12"/>
      <c r="L2" s="9"/>
      <c r="M2" s="13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1:29" ht="12.75">
      <c r="A3" s="9"/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L3" s="9"/>
      <c r="M3" s="13" t="s">
        <v>11</v>
      </c>
      <c r="O3" s="3" t="s">
        <v>12</v>
      </c>
      <c r="P3" s="3" t="s">
        <v>13</v>
      </c>
      <c r="Q3" s="3" t="s">
        <v>14</v>
      </c>
      <c r="R3" s="7" t="s">
        <v>12</v>
      </c>
      <c r="S3" s="3" t="s">
        <v>13</v>
      </c>
      <c r="T3" s="3" t="s">
        <v>14</v>
      </c>
      <c r="U3" s="7" t="s">
        <v>12</v>
      </c>
      <c r="V3" s="3" t="s">
        <v>13</v>
      </c>
      <c r="W3" s="3" t="s">
        <v>14</v>
      </c>
      <c r="X3" s="7" t="s">
        <v>12</v>
      </c>
      <c r="Y3" s="3" t="s">
        <v>13</v>
      </c>
      <c r="Z3" s="3" t="s">
        <v>14</v>
      </c>
      <c r="AA3" s="7" t="s">
        <v>12</v>
      </c>
      <c r="AB3" s="3" t="s">
        <v>13</v>
      </c>
      <c r="AC3" s="3" t="s">
        <v>14</v>
      </c>
    </row>
    <row r="4" spans="1:29" ht="12.75">
      <c r="A4" s="9"/>
      <c r="B4" s="8">
        <v>1</v>
      </c>
      <c r="C4" s="8">
        <v>1999</v>
      </c>
      <c r="D4" s="10" t="s">
        <v>107</v>
      </c>
      <c r="E4" s="10" t="s">
        <v>101</v>
      </c>
      <c r="F4" s="10" t="s">
        <v>79</v>
      </c>
      <c r="G4" s="8">
        <f>(O4+P4+Q4-MIN(O4,P4,Q4))/2</f>
        <v>134</v>
      </c>
      <c r="H4" s="8">
        <f>(R4+S4+T4-MIN(R4,S4,T4))/2</f>
        <v>87.5</v>
      </c>
      <c r="I4" s="8">
        <f>U4+V4+W4-MIN(U4,V4,W4)</f>
        <v>174.3</v>
      </c>
      <c r="J4" s="8">
        <f>X4+Y4+Z4-MIN(X4,Y4,Z4)</f>
        <v>72.19999999999999</v>
      </c>
      <c r="K4" s="12">
        <f>((AA4+AB4+AC4-MIN(AA4,AB4,AC4))/3)*4</f>
        <v>104.13333333333337</v>
      </c>
      <c r="L4" s="9"/>
      <c r="M4" s="14">
        <f>G4+H4+I4+J4+K4</f>
        <v>572.1333333333333</v>
      </c>
      <c r="O4" s="3">
        <v>133</v>
      </c>
      <c r="P4" s="3">
        <v>135</v>
      </c>
      <c r="Q4" s="3">
        <v>75</v>
      </c>
      <c r="R4" s="7">
        <v>89</v>
      </c>
      <c r="S4" s="3">
        <v>86</v>
      </c>
      <c r="T4" s="3">
        <v>81</v>
      </c>
      <c r="U4" s="7">
        <v>82.7</v>
      </c>
      <c r="V4" s="3">
        <v>82.3</v>
      </c>
      <c r="W4" s="3">
        <v>91.6</v>
      </c>
      <c r="X4" s="7">
        <v>0</v>
      </c>
      <c r="Y4" s="3">
        <v>37.4</v>
      </c>
      <c r="Z4" s="3">
        <v>34.8</v>
      </c>
      <c r="AA4" s="7">
        <v>31.1</v>
      </c>
      <c r="AB4" s="3">
        <v>36.7</v>
      </c>
      <c r="AC4" s="3">
        <v>41.4</v>
      </c>
    </row>
    <row r="5" spans="1:29" ht="12.75">
      <c r="A5" s="9"/>
      <c r="B5" s="8">
        <v>2</v>
      </c>
      <c r="C5" s="8">
        <v>1999</v>
      </c>
      <c r="D5" s="10" t="s">
        <v>82</v>
      </c>
      <c r="E5" s="10" t="s">
        <v>83</v>
      </c>
      <c r="F5" s="10" t="s">
        <v>40</v>
      </c>
      <c r="G5" s="8">
        <f>(O5+P5+Q5-MIN(O5,P5,Q5))/2</f>
        <v>122</v>
      </c>
      <c r="H5" s="8">
        <f>(R5+S5+T5-MIN(R5,S5,T5))/2</f>
        <v>65.5</v>
      </c>
      <c r="I5" s="8">
        <f>U5+V5+W5-MIN(U5,V5,W5)</f>
        <v>160</v>
      </c>
      <c r="J5" s="8">
        <f>X5+Y5+Z5-MIN(X5,Y5,Z5)</f>
        <v>92</v>
      </c>
      <c r="K5" s="12">
        <f>((AA5+AB5+AC5-MIN(AA5,AB5,AC5))/3)*4</f>
        <v>127.2</v>
      </c>
      <c r="L5" s="9"/>
      <c r="M5" s="14">
        <f>G5+H5+I5+J5+K5</f>
        <v>566.7</v>
      </c>
      <c r="O5" s="3">
        <v>72</v>
      </c>
      <c r="P5" s="3">
        <v>86</v>
      </c>
      <c r="Q5" s="3">
        <v>158</v>
      </c>
      <c r="R5" s="7">
        <v>70</v>
      </c>
      <c r="S5" s="3">
        <v>61</v>
      </c>
      <c r="T5" s="3">
        <v>60</v>
      </c>
      <c r="U5" s="7">
        <v>81</v>
      </c>
      <c r="V5" s="3">
        <v>79</v>
      </c>
      <c r="W5" s="3">
        <v>79</v>
      </c>
      <c r="X5" s="7">
        <v>44.3</v>
      </c>
      <c r="Y5" s="3">
        <v>47.7</v>
      </c>
      <c r="Z5" s="3">
        <v>42</v>
      </c>
      <c r="AA5" s="7">
        <v>45.9</v>
      </c>
      <c r="AB5" s="3">
        <v>46.5</v>
      </c>
      <c r="AC5" s="3">
        <v>48.9</v>
      </c>
    </row>
    <row r="6" spans="1:13" ht="12.75">
      <c r="A6" s="9"/>
      <c r="B6" s="8">
        <v>3</v>
      </c>
      <c r="C6" s="8"/>
      <c r="D6" s="10"/>
      <c r="E6" s="10"/>
      <c r="F6" s="10"/>
      <c r="G6" s="8">
        <f>(O6+P6+Q6-MIN(O6,P6,Q6))/2</f>
        <v>0</v>
      </c>
      <c r="H6" s="8">
        <f>(R6+S6+T6-MIN(R6,S6,T6))/2</f>
        <v>0</v>
      </c>
      <c r="I6" s="8">
        <f>U6+V6+W6-MIN(U6,V6,W6)</f>
        <v>0</v>
      </c>
      <c r="J6" s="8">
        <f>X6+Y6+Z6-MIN(X6,Y6,Z6)</f>
        <v>0</v>
      </c>
      <c r="K6" s="12">
        <f>((AA6+AB6+AC6-MIN(AA6,AB6,AC6))/3)*4</f>
        <v>0</v>
      </c>
      <c r="L6" s="9"/>
      <c r="M6" s="14">
        <f>G6+H6+I6+J6+K6</f>
        <v>0</v>
      </c>
    </row>
    <row r="7" spans="1:13" ht="12.75">
      <c r="A7" s="9"/>
      <c r="B7" s="8">
        <v>4</v>
      </c>
      <c r="C7" s="8"/>
      <c r="D7" s="10"/>
      <c r="E7" s="10"/>
      <c r="F7" s="10"/>
      <c r="G7" s="8">
        <f>(O7+P7+Q7-MIN(O7,P7,Q7))/2</f>
        <v>0</v>
      </c>
      <c r="H7" s="8">
        <f>(R7+S7+T7-MIN(R7,S7,T7))/2</f>
        <v>0</v>
      </c>
      <c r="I7" s="8">
        <f>U7+V7+W7-MIN(U7,V7,W7)</f>
        <v>0</v>
      </c>
      <c r="J7" s="8">
        <f>X7+Y7+Z7-MIN(X7,Y7,Z7)</f>
        <v>0</v>
      </c>
      <c r="K7" s="12">
        <f>((AA7+AB7+AC7-MIN(AA7,AB7,AC7))/3)*4</f>
        <v>0</v>
      </c>
      <c r="L7" s="9"/>
      <c r="M7" s="14">
        <f>G7+H7+I7+J7+K7</f>
        <v>0</v>
      </c>
    </row>
    <row r="8" spans="1:13" ht="12.75">
      <c r="A8" s="9"/>
      <c r="B8" s="8">
        <v>5</v>
      </c>
      <c r="C8" s="8"/>
      <c r="D8" s="10"/>
      <c r="E8" s="10"/>
      <c r="F8" s="10"/>
      <c r="G8" s="8">
        <f aca="true" t="shared" si="0" ref="G8:G16">(O8+P8+Q8-MIN(O8,P8,Q8))/2</f>
        <v>0</v>
      </c>
      <c r="H8" s="8">
        <f aca="true" t="shared" si="1" ref="H8:H16">(R8+S8+T8-MIN(R8,S8,T8))/2</f>
        <v>0</v>
      </c>
      <c r="I8" s="8">
        <f aca="true" t="shared" si="2" ref="I8:I16">U8+V8+W8-MIN(U8,V8,W8)</f>
        <v>0</v>
      </c>
      <c r="J8" s="8">
        <f aca="true" t="shared" si="3" ref="J8:J16">X8+Y8+Z8-MIN(X8,Y8,Z8)</f>
        <v>0</v>
      </c>
      <c r="K8" s="12">
        <f aca="true" t="shared" si="4" ref="K8:K16">((AA8+AB8+AC8-MIN(AA8,AB8,AC8))/3)*4</f>
        <v>0</v>
      </c>
      <c r="L8" s="9"/>
      <c r="M8" s="14">
        <f aca="true" t="shared" si="5" ref="M8:M16">G8+H8+I8+J8+K8</f>
        <v>0</v>
      </c>
    </row>
    <row r="9" spans="1:13" ht="12.75">
      <c r="A9" s="9"/>
      <c r="B9" s="8">
        <v>6</v>
      </c>
      <c r="C9" s="8"/>
      <c r="D9" s="10"/>
      <c r="E9" s="27"/>
      <c r="F9" s="10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L9" s="9"/>
      <c r="M9" s="14">
        <f t="shared" si="5"/>
        <v>0</v>
      </c>
    </row>
    <row r="10" spans="1:13" ht="12.75">
      <c r="A10" s="9"/>
      <c r="B10" s="8">
        <v>7</v>
      </c>
      <c r="C10" s="8"/>
      <c r="D10" s="10"/>
      <c r="E10" s="10"/>
      <c r="F10" s="10"/>
      <c r="G10" s="8">
        <f>(O10+P10+Q10-MIN(O10,P10,Q10))/2</f>
        <v>0</v>
      </c>
      <c r="H10" s="8">
        <f>(R10+S10+T10-MIN(R10,S10,T10))/2</f>
        <v>0</v>
      </c>
      <c r="I10" s="8">
        <f>U10+V10+W10-MIN(U10,V10,W10)</f>
        <v>0</v>
      </c>
      <c r="J10" s="8">
        <f>X10+Y10+Z10-MIN(X10,Y10,Z10)</f>
        <v>0</v>
      </c>
      <c r="K10" s="12">
        <f>((AA10+AB10+AC10-MIN(AA10,AB10,AC10))/3)*4</f>
        <v>0</v>
      </c>
      <c r="L10" s="9"/>
      <c r="M10" s="14">
        <f>G10+H10+I10+J10+K10</f>
        <v>0</v>
      </c>
    </row>
    <row r="11" spans="1:13" ht="12.75">
      <c r="A11" s="9"/>
      <c r="B11" s="8">
        <v>8</v>
      </c>
      <c r="C11" s="8"/>
      <c r="D11" s="10"/>
      <c r="E11" s="10"/>
      <c r="F11" s="10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L11" s="9"/>
      <c r="M11" s="14">
        <f t="shared" si="5"/>
        <v>0</v>
      </c>
    </row>
    <row r="12" spans="1:13" ht="12.75">
      <c r="A12" s="9"/>
      <c r="B12" s="8">
        <v>9</v>
      </c>
      <c r="C12" s="8"/>
      <c r="D12" s="10"/>
      <c r="E12" s="10"/>
      <c r="F12" s="10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L12" s="9"/>
      <c r="M12" s="14">
        <f t="shared" si="5"/>
        <v>0</v>
      </c>
    </row>
    <row r="13" spans="1:13" ht="12.75">
      <c r="A13" s="9"/>
      <c r="B13" s="8">
        <v>10</v>
      </c>
      <c r="C13" s="8"/>
      <c r="D13" s="10"/>
      <c r="E13" s="27"/>
      <c r="F13" s="10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L13" s="9"/>
      <c r="M13" s="14">
        <f t="shared" si="5"/>
        <v>0</v>
      </c>
    </row>
    <row r="14" spans="1:13" ht="12.75">
      <c r="A14" s="9"/>
      <c r="B14" s="8">
        <v>11</v>
      </c>
      <c r="D14" s="10"/>
      <c r="E14" s="10"/>
      <c r="F14" s="10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L14" s="9"/>
      <c r="M14" s="14">
        <f t="shared" si="5"/>
        <v>0</v>
      </c>
    </row>
    <row r="15" spans="1:13" ht="12.75">
      <c r="A15" s="9"/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L15" s="9"/>
      <c r="M15" s="14">
        <f t="shared" si="5"/>
        <v>0</v>
      </c>
    </row>
    <row r="16" spans="1:13" ht="12.75">
      <c r="A16" s="9"/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L16" s="9"/>
      <c r="M16" s="14">
        <f t="shared" si="5"/>
        <v>0</v>
      </c>
    </row>
    <row r="17" spans="1:13" ht="12.75">
      <c r="A17" s="9"/>
      <c r="B17" s="8">
        <v>14</v>
      </c>
      <c r="E17" s="17"/>
      <c r="F17" s="10"/>
      <c r="G17" s="8">
        <f>(O17+P17+Q17-MIN(O17,P17,Q17))/2</f>
        <v>0</v>
      </c>
      <c r="H17" s="8">
        <f>(R17+S17+T17-MIN(R17,S17,T17))/2</f>
        <v>0</v>
      </c>
      <c r="I17" s="8">
        <f>U17+V17+W17-MIN(U17,V17,W17)</f>
        <v>0</v>
      </c>
      <c r="J17" s="8">
        <f>X17+Y17+Z17-MIN(X17,Y17,Z17)</f>
        <v>0</v>
      </c>
      <c r="K17" s="12">
        <f>((AA17+AB17+AC17-MIN(AA17,AB17,AC17))/3)*4</f>
        <v>0</v>
      </c>
      <c r="L17" s="9"/>
      <c r="M17" s="14">
        <f>G17+H17+I17+J17+K17</f>
        <v>0</v>
      </c>
    </row>
    <row r="18" spans="5:6" ht="12.75">
      <c r="E18" s="17">
        <v>1</v>
      </c>
      <c r="F18" s="10"/>
    </row>
    <row r="19" spans="5:6" ht="12.75">
      <c r="E19" s="17">
        <v>2</v>
      </c>
      <c r="F19" s="10"/>
    </row>
    <row r="20" spans="5:13" ht="12.75">
      <c r="E20" s="17">
        <v>3</v>
      </c>
      <c r="F20" s="10"/>
      <c r="M20" s="6"/>
    </row>
    <row r="21" spans="7:13" ht="12.75">
      <c r="G21" s="8">
        <f>G4+G5+G6+G7</f>
        <v>256</v>
      </c>
      <c r="H21" s="8">
        <f>H4+H5+H6+H7</f>
        <v>153</v>
      </c>
      <c r="I21" s="8">
        <f>I4+I5+I6+I7</f>
        <v>334.3</v>
      </c>
      <c r="J21" s="8">
        <f>J4+J5+J6+J7</f>
        <v>164.2</v>
      </c>
      <c r="K21" s="8">
        <f>K4+K5+K6+K7</f>
        <v>231.33333333333337</v>
      </c>
      <c r="L21" s="9"/>
      <c r="M21" s="14">
        <f>G21+H21+I21+J21+K21</f>
        <v>1138.8333333333335</v>
      </c>
    </row>
    <row r="22" spans="7:13" ht="12.75">
      <c r="G22" s="8">
        <f>G8</f>
        <v>0</v>
      </c>
      <c r="H22" s="8">
        <f>H8</f>
        <v>0</v>
      </c>
      <c r="I22" s="8">
        <f>I8</f>
        <v>0</v>
      </c>
      <c r="J22" s="8">
        <f>J8</f>
        <v>0</v>
      </c>
      <c r="K22" s="8">
        <f>K8</f>
        <v>0</v>
      </c>
      <c r="L22" s="9"/>
      <c r="M22" s="14">
        <f>G22+H22+I22+J22+K22</f>
        <v>0</v>
      </c>
    </row>
    <row r="23" spans="7:13" ht="12.75">
      <c r="G23" s="8"/>
      <c r="H23" s="8"/>
      <c r="I23" s="8"/>
      <c r="J23" s="8"/>
      <c r="K23" s="12"/>
      <c r="L23" s="9"/>
      <c r="M23" s="14"/>
    </row>
  </sheetData>
  <sheetProtection/>
  <autoFilter ref="B3:AC17"/>
  <mergeCells count="6">
    <mergeCell ref="D2:E2"/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B1">
      <pane xSplit="5" topLeftCell="G1" activePane="topRight" state="frozen"/>
      <selection pane="topLeft" activeCell="B2" sqref="B2"/>
      <selection pane="topRight" activeCell="M12" sqref="M12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5.57421875" style="15" customWidth="1"/>
    <col min="22" max="22" width="6.140625" style="9" customWidth="1"/>
    <col min="23" max="23" width="5.851562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23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95</v>
      </c>
      <c r="E4" s="10" t="s">
        <v>96</v>
      </c>
      <c r="F4" s="10" t="s">
        <v>40</v>
      </c>
      <c r="G4" s="8">
        <f aca="true" t="shared" si="0" ref="G4:G20">(O4+P4+Q4-MIN(O4,P4,Q4))/2</f>
        <v>112.5</v>
      </c>
      <c r="H4" s="8">
        <f aca="true" t="shared" si="1" ref="H4:H20">(R4+S4+T4-MIN(R4,S4,T4))/2</f>
        <v>173</v>
      </c>
      <c r="I4" s="8">
        <f aca="true" t="shared" si="2" ref="I4:I20">U4+V4+W4-MIN(U4,V4,W4)</f>
        <v>217.4</v>
      </c>
      <c r="J4" s="8">
        <f aca="true" t="shared" si="3" ref="J4:J20">X4+Y4+Z4-MIN(X4,Y4,Z4)</f>
        <v>153.4</v>
      </c>
      <c r="K4" s="12">
        <f aca="true" t="shared" si="4" ref="K4:K20">((AA4+AB4+AC4-MIN(AA4,AB4,AC4))/3)*4</f>
        <v>150.9333333333333</v>
      </c>
      <c r="M4" s="14">
        <f aca="true" t="shared" si="5" ref="M4:M10">K4+J4+I4+H4+G4</f>
        <v>807.2333333333333</v>
      </c>
      <c r="O4" s="9">
        <v>68</v>
      </c>
      <c r="P4" s="9">
        <v>118</v>
      </c>
      <c r="Q4" s="9">
        <v>107</v>
      </c>
      <c r="R4" s="15">
        <v>81</v>
      </c>
      <c r="S4" s="30">
        <v>216</v>
      </c>
      <c r="T4" s="30">
        <v>130</v>
      </c>
      <c r="U4" s="31">
        <v>108.4</v>
      </c>
      <c r="V4" s="32">
        <v>109</v>
      </c>
      <c r="W4" s="32">
        <v>3.9</v>
      </c>
      <c r="X4" s="15">
        <v>76.9</v>
      </c>
      <c r="Y4" s="33">
        <v>76.5</v>
      </c>
      <c r="Z4" s="33">
        <v>72.9</v>
      </c>
      <c r="AA4" s="15">
        <v>56</v>
      </c>
      <c r="AB4" s="33">
        <v>57.2</v>
      </c>
      <c r="AC4" s="33">
        <v>52.5</v>
      </c>
    </row>
    <row r="5" spans="2:29" ht="12.75">
      <c r="B5" s="8">
        <v>2</v>
      </c>
      <c r="D5" s="10" t="s">
        <v>94</v>
      </c>
      <c r="E5" s="10" t="s">
        <v>92</v>
      </c>
      <c r="F5" s="10" t="s">
        <v>54</v>
      </c>
      <c r="G5" s="8">
        <f t="shared" si="0"/>
        <v>113.5</v>
      </c>
      <c r="H5" s="8">
        <f t="shared" si="1"/>
        <v>137.5</v>
      </c>
      <c r="I5" s="8">
        <f t="shared" si="2"/>
        <v>237.7</v>
      </c>
      <c r="J5" s="8">
        <f t="shared" si="3"/>
        <v>138.3</v>
      </c>
      <c r="K5" s="12">
        <f t="shared" si="4"/>
        <v>165.2</v>
      </c>
      <c r="M5" s="14">
        <f t="shared" si="5"/>
        <v>792.2</v>
      </c>
      <c r="O5" s="9">
        <v>93</v>
      </c>
      <c r="P5" s="9">
        <v>106</v>
      </c>
      <c r="Q5" s="9">
        <v>121</v>
      </c>
      <c r="R5" s="15">
        <v>124</v>
      </c>
      <c r="S5" s="30">
        <v>151</v>
      </c>
      <c r="T5" s="30">
        <v>120</v>
      </c>
      <c r="U5" s="31">
        <v>113.4</v>
      </c>
      <c r="V5" s="32">
        <v>124.3</v>
      </c>
      <c r="W5" s="32">
        <v>112.7</v>
      </c>
      <c r="X5" s="15">
        <v>70.2</v>
      </c>
      <c r="Y5" s="33">
        <v>68.1</v>
      </c>
      <c r="Z5" s="33">
        <v>65.4</v>
      </c>
      <c r="AA5" s="15">
        <v>61.1</v>
      </c>
      <c r="AB5" s="33">
        <v>60.3</v>
      </c>
      <c r="AC5" s="33">
        <v>62.8</v>
      </c>
    </row>
    <row r="6" spans="2:29" ht="12.75">
      <c r="B6" s="8">
        <v>3</v>
      </c>
      <c r="D6" s="10" t="s">
        <v>93</v>
      </c>
      <c r="E6" s="10" t="s">
        <v>92</v>
      </c>
      <c r="F6" s="10" t="s">
        <v>54</v>
      </c>
      <c r="G6" s="8">
        <f t="shared" si="0"/>
        <v>88.5</v>
      </c>
      <c r="H6" s="8">
        <f t="shared" si="1"/>
        <v>135.5</v>
      </c>
      <c r="I6" s="8">
        <f t="shared" si="2"/>
        <v>219.20000000000002</v>
      </c>
      <c r="J6" s="8">
        <f t="shared" si="3"/>
        <v>141.4</v>
      </c>
      <c r="K6" s="12">
        <f t="shared" si="4"/>
        <v>160.93333333333334</v>
      </c>
      <c r="M6" s="14">
        <f t="shared" si="5"/>
        <v>745.5333333333334</v>
      </c>
      <c r="O6" s="9">
        <v>77</v>
      </c>
      <c r="P6" s="9">
        <v>86</v>
      </c>
      <c r="Q6" s="9">
        <v>91</v>
      </c>
      <c r="R6" s="15">
        <v>137</v>
      </c>
      <c r="S6" s="30">
        <v>132</v>
      </c>
      <c r="T6" s="30">
        <v>134</v>
      </c>
      <c r="U6" s="31">
        <v>83.4</v>
      </c>
      <c r="V6" s="32">
        <v>113.8</v>
      </c>
      <c r="W6" s="32">
        <v>105.4</v>
      </c>
      <c r="X6" s="15">
        <v>69.4</v>
      </c>
      <c r="Y6" s="33">
        <v>72</v>
      </c>
      <c r="Z6" s="33">
        <v>65.5</v>
      </c>
      <c r="AA6" s="15">
        <v>60.7</v>
      </c>
      <c r="AB6" s="33">
        <v>60</v>
      </c>
      <c r="AC6" s="33">
        <v>57.2</v>
      </c>
    </row>
    <row r="7" spans="2:29" ht="12.75">
      <c r="B7" s="8">
        <v>4</v>
      </c>
      <c r="D7" s="10" t="s">
        <v>99</v>
      </c>
      <c r="E7" s="10" t="s">
        <v>90</v>
      </c>
      <c r="F7" s="10" t="s">
        <v>40</v>
      </c>
      <c r="G7" s="8">
        <f t="shared" si="0"/>
        <v>126.5</v>
      </c>
      <c r="H7" s="8">
        <f t="shared" si="1"/>
        <v>128</v>
      </c>
      <c r="I7" s="8">
        <f t="shared" si="2"/>
        <v>192.95</v>
      </c>
      <c r="J7" s="8">
        <f t="shared" si="3"/>
        <v>114.80000000000003</v>
      </c>
      <c r="K7" s="12">
        <f t="shared" si="4"/>
        <v>129.20000000000002</v>
      </c>
      <c r="M7" s="14">
        <f t="shared" si="5"/>
        <v>691.45</v>
      </c>
      <c r="O7" s="9">
        <v>162</v>
      </c>
      <c r="P7" s="9">
        <v>91</v>
      </c>
      <c r="Q7" s="9">
        <v>80</v>
      </c>
      <c r="R7" s="15">
        <v>131</v>
      </c>
      <c r="S7" s="30">
        <v>115</v>
      </c>
      <c r="T7" s="30">
        <v>125</v>
      </c>
      <c r="U7" s="31">
        <v>100.2</v>
      </c>
      <c r="V7" s="32">
        <v>92.75</v>
      </c>
      <c r="W7" s="32">
        <v>92.5</v>
      </c>
      <c r="X7" s="15">
        <v>57.2</v>
      </c>
      <c r="Y7" s="33">
        <v>57.6</v>
      </c>
      <c r="Z7" s="33">
        <v>54.3</v>
      </c>
      <c r="AA7" s="15">
        <v>49</v>
      </c>
      <c r="AB7" s="33">
        <v>47.1</v>
      </c>
      <c r="AC7" s="33">
        <v>47.9</v>
      </c>
    </row>
    <row r="8" spans="2:29" ht="12.75">
      <c r="B8" s="8">
        <v>5</v>
      </c>
      <c r="D8" s="10" t="s">
        <v>97</v>
      </c>
      <c r="E8" s="10" t="s">
        <v>98</v>
      </c>
      <c r="F8" s="10" t="s">
        <v>40</v>
      </c>
      <c r="G8" s="8">
        <f t="shared" si="0"/>
        <v>116.5</v>
      </c>
      <c r="H8" s="8">
        <f t="shared" si="1"/>
        <v>126</v>
      </c>
      <c r="I8" s="8">
        <f t="shared" si="2"/>
        <v>182.25</v>
      </c>
      <c r="J8" s="8">
        <f t="shared" si="3"/>
        <v>114.4</v>
      </c>
      <c r="K8" s="12">
        <f t="shared" si="4"/>
        <v>132.9333333333333</v>
      </c>
      <c r="M8" s="14">
        <f t="shared" si="5"/>
        <v>672.0833333333333</v>
      </c>
      <c r="O8" s="9">
        <v>124</v>
      </c>
      <c r="P8" s="9">
        <v>109</v>
      </c>
      <c r="Q8" s="9">
        <v>100</v>
      </c>
      <c r="R8" s="15">
        <v>130</v>
      </c>
      <c r="S8" s="30">
        <v>121</v>
      </c>
      <c r="T8" s="30">
        <v>122</v>
      </c>
      <c r="U8" s="31">
        <v>91.15</v>
      </c>
      <c r="V8" s="32">
        <v>91.1</v>
      </c>
      <c r="W8" s="32">
        <v>88.75</v>
      </c>
      <c r="X8" s="15">
        <v>56.1</v>
      </c>
      <c r="Y8" s="33">
        <v>56.1</v>
      </c>
      <c r="Z8" s="33">
        <v>58.3</v>
      </c>
      <c r="AA8" s="15">
        <v>50.3</v>
      </c>
      <c r="AB8" s="33">
        <v>49.4</v>
      </c>
      <c r="AC8" s="33">
        <v>47.7</v>
      </c>
    </row>
    <row r="9" spans="2:29" ht="12.75">
      <c r="B9" s="8">
        <v>6</v>
      </c>
      <c r="D9" s="10" t="s">
        <v>100</v>
      </c>
      <c r="E9" s="10" t="s">
        <v>101</v>
      </c>
      <c r="F9" s="10" t="s">
        <v>79</v>
      </c>
      <c r="G9" s="8">
        <f t="shared" si="0"/>
        <v>126</v>
      </c>
      <c r="H9" s="8">
        <f t="shared" si="1"/>
        <v>103</v>
      </c>
      <c r="I9" s="8">
        <f t="shared" si="2"/>
        <v>219.8</v>
      </c>
      <c r="J9" s="8">
        <f t="shared" si="3"/>
        <v>91.10000000000001</v>
      </c>
      <c r="K9" s="12">
        <f t="shared" si="4"/>
        <v>116.13333333333334</v>
      </c>
      <c r="M9" s="14">
        <f t="shared" si="5"/>
        <v>656.0333333333333</v>
      </c>
      <c r="O9" s="9">
        <v>135</v>
      </c>
      <c r="P9" s="9">
        <v>117</v>
      </c>
      <c r="Q9" s="9">
        <v>86</v>
      </c>
      <c r="R9" s="15">
        <v>62</v>
      </c>
      <c r="S9" s="30">
        <v>98</v>
      </c>
      <c r="T9" s="30">
        <v>108</v>
      </c>
      <c r="U9" s="31">
        <v>115.5</v>
      </c>
      <c r="V9" s="33">
        <v>104.3</v>
      </c>
      <c r="W9" s="32">
        <v>0</v>
      </c>
      <c r="X9" s="15">
        <v>41.8</v>
      </c>
      <c r="Y9" s="33">
        <v>41.7</v>
      </c>
      <c r="Z9" s="33">
        <v>49.3</v>
      </c>
      <c r="AA9" s="15">
        <v>42.2</v>
      </c>
      <c r="AB9" s="33">
        <v>44.3</v>
      </c>
      <c r="AC9" s="33">
        <v>42.8</v>
      </c>
    </row>
    <row r="10" spans="2:29" ht="12.75">
      <c r="B10" s="8">
        <v>7</v>
      </c>
      <c r="D10" s="10" t="s">
        <v>105</v>
      </c>
      <c r="E10" s="10" t="s">
        <v>106</v>
      </c>
      <c r="F10" s="10" t="s">
        <v>79</v>
      </c>
      <c r="G10" s="8">
        <f t="shared" si="0"/>
        <v>110.5</v>
      </c>
      <c r="H10" s="8">
        <f t="shared" si="1"/>
        <v>127</v>
      </c>
      <c r="I10" s="8">
        <f t="shared" si="2"/>
        <v>163.7</v>
      </c>
      <c r="J10" s="8">
        <f t="shared" si="3"/>
        <v>92.69999999999999</v>
      </c>
      <c r="K10" s="12">
        <f t="shared" si="4"/>
        <v>132</v>
      </c>
      <c r="M10" s="14">
        <f t="shared" si="5"/>
        <v>625.9</v>
      </c>
      <c r="O10" s="9">
        <v>100</v>
      </c>
      <c r="P10" s="9">
        <v>105</v>
      </c>
      <c r="Q10" s="9">
        <v>116</v>
      </c>
      <c r="R10" s="15">
        <v>117</v>
      </c>
      <c r="S10" s="30">
        <v>120</v>
      </c>
      <c r="T10" s="30">
        <v>134</v>
      </c>
      <c r="U10" s="31">
        <v>76.8</v>
      </c>
      <c r="V10" s="32">
        <v>86.9</v>
      </c>
      <c r="W10" s="32">
        <v>69</v>
      </c>
      <c r="X10" s="15">
        <v>47.8</v>
      </c>
      <c r="Y10" s="33">
        <v>44.9</v>
      </c>
      <c r="Z10" s="33">
        <v>35</v>
      </c>
      <c r="AA10" s="15">
        <v>50.4</v>
      </c>
      <c r="AB10" s="33">
        <v>48.6</v>
      </c>
      <c r="AC10" s="33">
        <v>46</v>
      </c>
    </row>
    <row r="11" spans="2:29" ht="12.75">
      <c r="B11" s="8">
        <v>8</v>
      </c>
      <c r="D11" s="10" t="s">
        <v>104</v>
      </c>
      <c r="E11" s="10" t="s">
        <v>50</v>
      </c>
      <c r="F11" s="10" t="s">
        <v>79</v>
      </c>
      <c r="G11" s="8">
        <f t="shared" si="0"/>
        <v>74</v>
      </c>
      <c r="H11" s="8">
        <f t="shared" si="1"/>
        <v>102.5</v>
      </c>
      <c r="I11" s="8">
        <f t="shared" si="2"/>
        <v>181.89999999999998</v>
      </c>
      <c r="J11" s="8">
        <f t="shared" si="3"/>
        <v>79.7</v>
      </c>
      <c r="K11" s="12">
        <f t="shared" si="4"/>
        <v>115.73333333333333</v>
      </c>
      <c r="M11" s="14">
        <f>G11+H11+I11+J11+K11</f>
        <v>553.8333333333333</v>
      </c>
      <c r="O11" s="9">
        <v>73</v>
      </c>
      <c r="P11" s="9">
        <v>66</v>
      </c>
      <c r="Q11" s="9">
        <v>75</v>
      </c>
      <c r="R11" s="15">
        <v>90</v>
      </c>
      <c r="S11" s="30">
        <v>115</v>
      </c>
      <c r="T11" s="30">
        <v>71</v>
      </c>
      <c r="U11" s="31">
        <v>94.2</v>
      </c>
      <c r="V11" s="32">
        <v>85.3</v>
      </c>
      <c r="W11" s="32">
        <v>87.7</v>
      </c>
      <c r="X11" s="15">
        <v>39.7</v>
      </c>
      <c r="Y11" s="33">
        <v>40</v>
      </c>
      <c r="Z11" s="33">
        <v>36</v>
      </c>
      <c r="AA11" s="15">
        <v>43.4</v>
      </c>
      <c r="AB11" s="33">
        <v>43.4</v>
      </c>
      <c r="AC11" s="33">
        <v>41</v>
      </c>
    </row>
    <row r="12" spans="2:29" ht="12.75">
      <c r="B12" s="8">
        <v>9</v>
      </c>
      <c r="D12" s="10" t="s">
        <v>102</v>
      </c>
      <c r="E12" s="10" t="s">
        <v>103</v>
      </c>
      <c r="F12" s="10" t="s">
        <v>79</v>
      </c>
      <c r="G12" s="8">
        <f t="shared" si="0"/>
        <v>84</v>
      </c>
      <c r="H12" s="8">
        <f t="shared" si="1"/>
        <v>88</v>
      </c>
      <c r="I12" s="8">
        <f t="shared" si="2"/>
        <v>157.7</v>
      </c>
      <c r="J12" s="8">
        <f t="shared" si="3"/>
        <v>94.8</v>
      </c>
      <c r="K12" s="12">
        <f t="shared" si="4"/>
        <v>113.06666666666668</v>
      </c>
      <c r="M12" s="14">
        <f aca="true" t="shared" si="6" ref="M12:M17">K12+J12+I12+H12+G12</f>
        <v>537.5666666666666</v>
      </c>
      <c r="O12" s="9">
        <v>76</v>
      </c>
      <c r="P12" s="9">
        <v>63</v>
      </c>
      <c r="Q12" s="9">
        <v>92</v>
      </c>
      <c r="R12" s="15">
        <v>96</v>
      </c>
      <c r="S12" s="30">
        <v>72</v>
      </c>
      <c r="T12" s="30">
        <v>80</v>
      </c>
      <c r="U12" s="31">
        <v>78.5</v>
      </c>
      <c r="V12" s="32">
        <v>79.2</v>
      </c>
      <c r="W12" s="32">
        <v>77.1</v>
      </c>
      <c r="X12" s="15">
        <v>46.4</v>
      </c>
      <c r="Y12" s="33">
        <v>48.4</v>
      </c>
      <c r="Z12" s="33">
        <v>0</v>
      </c>
      <c r="AA12" s="15">
        <v>37.5</v>
      </c>
      <c r="AB12" s="33">
        <v>39.9</v>
      </c>
      <c r="AC12" s="33">
        <v>44.9</v>
      </c>
    </row>
    <row r="13" spans="2:2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6"/>
        <v>0</v>
      </c>
      <c r="U13" s="31"/>
      <c r="V13" s="32"/>
      <c r="W13" s="32"/>
    </row>
    <row r="14" spans="2:2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6"/>
        <v>0</v>
      </c>
      <c r="U14" s="31"/>
      <c r="V14" s="32"/>
      <c r="W14" s="32"/>
    </row>
    <row r="15" spans="2:23" ht="12.75"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6"/>
        <v>0</v>
      </c>
      <c r="U15" s="31"/>
      <c r="V15" s="32"/>
      <c r="W15" s="32"/>
    </row>
    <row r="16" spans="2:23" ht="12.75"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M16" s="14">
        <f t="shared" si="6"/>
        <v>0</v>
      </c>
      <c r="U16" s="31"/>
      <c r="V16" s="32"/>
      <c r="W16" s="32"/>
    </row>
    <row r="17" spans="2:23" ht="12.75">
      <c r="B17" s="8">
        <v>14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M17" s="14">
        <f t="shared" si="6"/>
        <v>0</v>
      </c>
      <c r="U17" s="31"/>
      <c r="V17" s="32"/>
      <c r="W17" s="32"/>
    </row>
    <row r="18" spans="2:23" ht="12.75">
      <c r="B18" s="8">
        <v>15</v>
      </c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M18" s="14">
        <f>G18+H18+I18+J18+K18</f>
        <v>0</v>
      </c>
      <c r="U18" s="31"/>
      <c r="V18" s="32"/>
      <c r="W18" s="32"/>
    </row>
    <row r="19" spans="2:23" ht="12.75">
      <c r="B19" s="8">
        <v>16</v>
      </c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12">
        <f t="shared" si="4"/>
        <v>0</v>
      </c>
      <c r="M19" s="14">
        <f>G19+H19+I19+J19+K19</f>
        <v>0</v>
      </c>
      <c r="U19" s="31"/>
      <c r="V19" s="32"/>
      <c r="W19" s="32"/>
    </row>
    <row r="20" spans="2:23" ht="12.75">
      <c r="B20" s="8">
        <v>17</v>
      </c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K20" s="12">
        <f t="shared" si="4"/>
        <v>0</v>
      </c>
      <c r="M20" s="14">
        <f>G20+H20+I20+J20+K20</f>
        <v>0</v>
      </c>
      <c r="U20" s="31"/>
      <c r="V20" s="32"/>
      <c r="W20" s="32"/>
    </row>
    <row r="21" spans="5:13" ht="12.75">
      <c r="E21" s="17"/>
      <c r="K21" s="8"/>
      <c r="M21" s="14"/>
    </row>
    <row r="22" spans="5:13" ht="12.75">
      <c r="E22" s="17"/>
      <c r="M22" s="14"/>
    </row>
    <row r="23" spans="5:13" ht="12.75">
      <c r="E23" s="17">
        <v>1</v>
      </c>
      <c r="K23" s="8"/>
      <c r="M23" s="14"/>
    </row>
    <row r="24" spans="5:13" ht="12.75">
      <c r="E24" s="17">
        <v>2</v>
      </c>
      <c r="K24" s="8"/>
      <c r="M24" s="14"/>
    </row>
    <row r="25" spans="5:13" ht="12.75">
      <c r="E25" s="17">
        <v>3</v>
      </c>
      <c r="K25" s="8"/>
      <c r="M25" s="14"/>
    </row>
    <row r="26" spans="5:13" ht="12.75">
      <c r="E26" s="17">
        <v>4</v>
      </c>
      <c r="K26" s="8"/>
      <c r="M26" s="14"/>
    </row>
  </sheetData>
  <sheetProtection/>
  <autoFilter ref="B3:AC20"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C17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H21" sqref="H21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24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112</v>
      </c>
      <c r="E4" s="10" t="s">
        <v>56</v>
      </c>
      <c r="F4" s="10" t="s">
        <v>40</v>
      </c>
      <c r="G4" s="8">
        <f>(O4+P4+Q4-MIN(O4,P4,Q4))/2</f>
        <v>92</v>
      </c>
      <c r="H4" s="8">
        <f>(R4+S4+T4-MIN(R4,S4,T4))/2</f>
        <v>96.5</v>
      </c>
      <c r="I4" s="8">
        <f>U4+V4+W4-MIN(U4,V4,W4)</f>
        <v>177</v>
      </c>
      <c r="J4" s="8">
        <f>X4+Y4+Z4-MIN(X4,Y4,Z4)</f>
        <v>135.3</v>
      </c>
      <c r="K4" s="12">
        <f>((AA4+AB4+AC4-MIN(AA4,AB4,AC4))/3)*4</f>
        <v>144.66666666666666</v>
      </c>
      <c r="M4" s="14">
        <f>G4+H4+I4+J4+K4</f>
        <v>645.4666666666667</v>
      </c>
      <c r="O4" s="9">
        <v>75</v>
      </c>
      <c r="P4" s="9">
        <v>68</v>
      </c>
      <c r="Q4" s="9">
        <v>109</v>
      </c>
      <c r="R4" s="15">
        <v>84</v>
      </c>
      <c r="S4" s="30">
        <v>109</v>
      </c>
      <c r="T4" s="30">
        <v>71</v>
      </c>
      <c r="U4" s="15">
        <v>79</v>
      </c>
      <c r="V4" s="30">
        <v>92</v>
      </c>
      <c r="W4" s="30">
        <v>85</v>
      </c>
      <c r="X4" s="15">
        <v>65.5</v>
      </c>
      <c r="Y4" s="30">
        <v>67.6</v>
      </c>
      <c r="Z4" s="30">
        <v>67.7</v>
      </c>
      <c r="AA4" s="15">
        <v>49.7</v>
      </c>
      <c r="AB4" s="30">
        <v>52.3</v>
      </c>
      <c r="AC4" s="30">
        <v>56.2</v>
      </c>
    </row>
    <row r="5" spans="2:29" ht="12.75">
      <c r="B5" s="8">
        <v>2</v>
      </c>
      <c r="D5" s="10" t="s">
        <v>113</v>
      </c>
      <c r="E5" s="10" t="s">
        <v>114</v>
      </c>
      <c r="F5" s="10" t="s">
        <v>81</v>
      </c>
      <c r="G5" s="8">
        <f>(O5+P5+Q5-MIN(O5,P5,Q5))/2</f>
        <v>113</v>
      </c>
      <c r="H5" s="8">
        <f>(R5+S5+T5-MIN(R5,S5,T5))/2</f>
        <v>122</v>
      </c>
      <c r="I5" s="8">
        <f>U5+V5+W5-MIN(U5,V5,W5)</f>
        <v>155</v>
      </c>
      <c r="J5" s="8">
        <f>X5+Y5+Z5-MIN(X5,Y5,Z5)</f>
        <v>95</v>
      </c>
      <c r="K5" s="12">
        <f>((AA5+AB5+AC5-MIN(AA5,AB5,AC5))/3)*4</f>
        <v>135.6</v>
      </c>
      <c r="M5" s="14">
        <f>G5+H5+I5+J5+K5</f>
        <v>620.6</v>
      </c>
      <c r="O5" s="9">
        <v>126</v>
      </c>
      <c r="P5" s="9">
        <v>69</v>
      </c>
      <c r="Q5" s="9">
        <v>100</v>
      </c>
      <c r="R5" s="15">
        <v>116</v>
      </c>
      <c r="S5" s="30">
        <v>116</v>
      </c>
      <c r="T5" s="30">
        <v>128</v>
      </c>
      <c r="U5" s="15">
        <v>75.9</v>
      </c>
      <c r="V5" s="30">
        <v>79.1</v>
      </c>
      <c r="W5" s="30">
        <v>63</v>
      </c>
      <c r="X5" s="15">
        <v>47.8</v>
      </c>
      <c r="Y5" s="30">
        <v>46.5</v>
      </c>
      <c r="Z5" s="30">
        <v>47.2</v>
      </c>
      <c r="AA5" s="15">
        <v>45.7</v>
      </c>
      <c r="AB5" s="30">
        <v>48.7</v>
      </c>
      <c r="AC5" s="30">
        <v>53</v>
      </c>
    </row>
    <row r="6" spans="2:29" ht="12.75">
      <c r="B6" s="8">
        <v>3</v>
      </c>
      <c r="D6" s="10" t="s">
        <v>131</v>
      </c>
      <c r="E6" s="10" t="s">
        <v>132</v>
      </c>
      <c r="F6" s="10" t="s">
        <v>79</v>
      </c>
      <c r="G6" s="8">
        <f aca="true" t="shared" si="0" ref="G6:G12">(O6+P6+Q6-MIN(O6,P6,Q6))/2</f>
        <v>120.5</v>
      </c>
      <c r="H6" s="8">
        <f aca="true" t="shared" si="1" ref="H6:H12">(R6+S6+T6-MIN(R6,S6,T6))/2</f>
        <v>82.5</v>
      </c>
      <c r="I6" s="8">
        <f aca="true" t="shared" si="2" ref="I6:I12">U6+V6+W6-MIN(U6,V6,W6)</f>
        <v>156.2</v>
      </c>
      <c r="J6" s="8">
        <f aca="true" t="shared" si="3" ref="J6:J12">X6+Y6+Z6-MIN(X6,Y6,Z6)</f>
        <v>58.599999999999994</v>
      </c>
      <c r="K6" s="12">
        <f aca="true" t="shared" si="4" ref="K6:K12">((AA6+AB6+AC6-MIN(AA6,AB6,AC6))/3)*4</f>
        <v>77.73333333333333</v>
      </c>
      <c r="M6" s="14">
        <f aca="true" t="shared" si="5" ref="M6:M12">G6+H6+I6+J6+K6</f>
        <v>495.5333333333333</v>
      </c>
      <c r="O6" s="9">
        <v>141</v>
      </c>
      <c r="P6" s="9">
        <v>87</v>
      </c>
      <c r="Q6" s="9">
        <v>100</v>
      </c>
      <c r="R6" s="15">
        <v>95</v>
      </c>
      <c r="S6" s="30">
        <v>66</v>
      </c>
      <c r="T6" s="30">
        <v>70</v>
      </c>
      <c r="U6" s="15">
        <v>77.5</v>
      </c>
      <c r="V6" s="30">
        <v>0</v>
      </c>
      <c r="W6" s="30">
        <v>78.7</v>
      </c>
      <c r="X6" s="15">
        <v>25.8</v>
      </c>
      <c r="Y6" s="30">
        <v>32.8</v>
      </c>
      <c r="Z6" s="30">
        <v>23</v>
      </c>
      <c r="AA6" s="15">
        <v>29</v>
      </c>
      <c r="AB6" s="30">
        <v>29.3</v>
      </c>
      <c r="AC6" s="30">
        <v>19.2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E11" s="1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M11" s="14">
        <f t="shared" si="5"/>
        <v>0</v>
      </c>
    </row>
    <row r="12" spans="2:13" ht="12.75">
      <c r="B12" s="8">
        <v>9</v>
      </c>
      <c r="E12" s="1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7:13" ht="12.75">
      <c r="G13" s="8">
        <f>(O13+P13+Q13-MIN(O13,P13,Q13))/2</f>
        <v>0</v>
      </c>
      <c r="H13" s="8">
        <f>(R13+S13+T13-MIN(R13,S13,T13))/2</f>
        <v>0</v>
      </c>
      <c r="I13" s="8">
        <f>U13+V13+W13-MIN(U13,V13,W13)</f>
        <v>0</v>
      </c>
      <c r="J13" s="8">
        <f>X13+Y13+Z13-MIN(X13,Y13,Z13)</f>
        <v>0</v>
      </c>
      <c r="K13" s="12">
        <f>((AA13+AB13+AC13-MIN(AA13,AB13,AC13))/3)*4</f>
        <v>0</v>
      </c>
      <c r="M13" s="14">
        <f>G13+H13+I13+J13+K13</f>
        <v>0</v>
      </c>
    </row>
    <row r="14" ht="12.75">
      <c r="M14" s="14"/>
    </row>
    <row r="15" spans="5:13" ht="12.75">
      <c r="E15" s="17">
        <v>1</v>
      </c>
      <c r="G15" s="8">
        <f aca="true" t="shared" si="6" ref="G15:K17">G4</f>
        <v>92</v>
      </c>
      <c r="H15" s="8">
        <f t="shared" si="6"/>
        <v>96.5</v>
      </c>
      <c r="I15" s="8">
        <f t="shared" si="6"/>
        <v>177</v>
      </c>
      <c r="J15" s="8">
        <f t="shared" si="6"/>
        <v>135.3</v>
      </c>
      <c r="K15" s="8">
        <f t="shared" si="6"/>
        <v>144.66666666666666</v>
      </c>
      <c r="M15" s="14">
        <f>K15+J15+I15+H15+G15</f>
        <v>645.4666666666667</v>
      </c>
    </row>
    <row r="16" spans="5:13" ht="12.75">
      <c r="E16" s="17">
        <v>2</v>
      </c>
      <c r="G16" s="8">
        <f t="shared" si="6"/>
        <v>113</v>
      </c>
      <c r="H16" s="8">
        <f t="shared" si="6"/>
        <v>122</v>
      </c>
      <c r="I16" s="8">
        <f t="shared" si="6"/>
        <v>155</v>
      </c>
      <c r="J16" s="8">
        <f t="shared" si="6"/>
        <v>95</v>
      </c>
      <c r="K16" s="8">
        <f t="shared" si="6"/>
        <v>135.6</v>
      </c>
      <c r="M16" s="14">
        <f>K16+J16+I16+H16+G16</f>
        <v>620.6</v>
      </c>
    </row>
    <row r="17" spans="5:13" ht="12.75">
      <c r="E17" s="17">
        <v>3</v>
      </c>
      <c r="G17" s="8">
        <f t="shared" si="6"/>
        <v>120.5</v>
      </c>
      <c r="H17" s="8">
        <f t="shared" si="6"/>
        <v>82.5</v>
      </c>
      <c r="I17" s="8">
        <f t="shared" si="6"/>
        <v>156.2</v>
      </c>
      <c r="J17" s="8">
        <f t="shared" si="6"/>
        <v>58.599999999999994</v>
      </c>
      <c r="K17" s="8">
        <f t="shared" si="6"/>
        <v>77.73333333333333</v>
      </c>
      <c r="M17" s="14">
        <f>K17+J17+I17+H17+G17</f>
        <v>495.5333333333333</v>
      </c>
    </row>
  </sheetData>
  <sheetProtection/>
  <autoFilter ref="B3:AC13"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C17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E10" sqref="E10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4" width="12.7109375" style="10" customWidth="1"/>
    <col min="5" max="5" width="14.7109375" style="10" customWidth="1"/>
    <col min="6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25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134</v>
      </c>
      <c r="E4" s="10" t="s">
        <v>90</v>
      </c>
      <c r="F4" s="10" t="s">
        <v>40</v>
      </c>
      <c r="G4" s="8">
        <f aca="true" t="shared" si="0" ref="G4:G11">(O4+P4+Q4-MIN(O4,P4,Q4))/2</f>
        <v>93.5</v>
      </c>
      <c r="H4" s="8">
        <f aca="true" t="shared" si="1" ref="H4:H11">(R4+S4+T4-MIN(R4,S4,T4))/2</f>
        <v>125.5</v>
      </c>
      <c r="I4" s="8">
        <f aca="true" t="shared" si="2" ref="I4:I11">U4+V4+W4-MIN(U4,V4,W4)</f>
        <v>183.89999999999995</v>
      </c>
      <c r="J4" s="8">
        <f aca="true" t="shared" si="3" ref="J4:J11">X4+Y4+Z4-MIN(X4,Y4,Z4)</f>
        <v>116.10000000000001</v>
      </c>
      <c r="K4" s="12">
        <f aca="true" t="shared" si="4" ref="K4:K11">((AA4+AB4+AC4-MIN(AA4,AB4,AC4))/3)*4</f>
        <v>153.33333333333334</v>
      </c>
      <c r="M4" s="14">
        <f aca="true" t="shared" si="5" ref="M4:M11">G4+H4+I4+J4+K4</f>
        <v>672.3333333333334</v>
      </c>
      <c r="O4" s="9">
        <v>84</v>
      </c>
      <c r="P4" s="9">
        <v>103</v>
      </c>
      <c r="Q4" s="9">
        <v>77</v>
      </c>
      <c r="R4" s="15">
        <v>126</v>
      </c>
      <c r="S4" s="30">
        <v>125</v>
      </c>
      <c r="T4" s="30">
        <v>77</v>
      </c>
      <c r="U4" s="15">
        <v>88.6</v>
      </c>
      <c r="V4" s="30">
        <v>95.3</v>
      </c>
      <c r="W4" s="30">
        <v>87.4</v>
      </c>
      <c r="X4" s="15">
        <v>56.3</v>
      </c>
      <c r="Y4" s="30">
        <v>58.1</v>
      </c>
      <c r="Z4" s="30">
        <v>58</v>
      </c>
      <c r="AA4" s="15">
        <v>50.8</v>
      </c>
      <c r="AB4" s="30">
        <v>56.2</v>
      </c>
      <c r="AC4" s="30">
        <v>58.8</v>
      </c>
    </row>
    <row r="5" spans="2:29" ht="12.75">
      <c r="B5" s="8">
        <v>2</v>
      </c>
      <c r="D5" s="10" t="s">
        <v>115</v>
      </c>
      <c r="E5" s="10" t="s">
        <v>116</v>
      </c>
      <c r="F5" s="10" t="s">
        <v>37</v>
      </c>
      <c r="G5" s="8">
        <f t="shared" si="0"/>
        <v>74</v>
      </c>
      <c r="H5" s="8">
        <f t="shared" si="1"/>
        <v>134</v>
      </c>
      <c r="I5" s="8">
        <f t="shared" si="2"/>
        <v>138.4</v>
      </c>
      <c r="J5" s="8">
        <f t="shared" si="3"/>
        <v>81.89999999999999</v>
      </c>
      <c r="K5" s="12">
        <f t="shared" si="4"/>
        <v>118.13333333333333</v>
      </c>
      <c r="M5" s="14">
        <f t="shared" si="5"/>
        <v>546.4333333333333</v>
      </c>
      <c r="O5" s="9">
        <v>60</v>
      </c>
      <c r="P5" s="9">
        <v>59</v>
      </c>
      <c r="Q5" s="9">
        <v>88</v>
      </c>
      <c r="R5" s="15">
        <v>142</v>
      </c>
      <c r="S5" s="30">
        <v>87</v>
      </c>
      <c r="T5" s="30">
        <v>126</v>
      </c>
      <c r="U5" s="15">
        <v>64.5</v>
      </c>
      <c r="V5" s="30">
        <v>70.8</v>
      </c>
      <c r="W5" s="30">
        <v>67.6</v>
      </c>
      <c r="X5" s="15">
        <v>35.3</v>
      </c>
      <c r="Y5" s="30">
        <v>40.5</v>
      </c>
      <c r="Z5" s="30">
        <v>41.4</v>
      </c>
      <c r="AA5" s="15">
        <v>45.5</v>
      </c>
      <c r="AB5" s="30">
        <v>42.5</v>
      </c>
      <c r="AC5" s="30">
        <v>43.1</v>
      </c>
    </row>
    <row r="6" spans="2:29" ht="12.75">
      <c r="B6" s="8">
        <v>3</v>
      </c>
      <c r="D6" s="10" t="s">
        <v>117</v>
      </c>
      <c r="E6" s="10" t="s">
        <v>118</v>
      </c>
      <c r="F6" s="10" t="s">
        <v>79</v>
      </c>
      <c r="G6" s="8">
        <f t="shared" si="0"/>
        <v>85</v>
      </c>
      <c r="H6" s="8">
        <f t="shared" si="1"/>
        <v>95.5</v>
      </c>
      <c r="I6" s="8">
        <f t="shared" si="2"/>
        <v>147</v>
      </c>
      <c r="J6" s="8">
        <f t="shared" si="3"/>
        <v>90.9</v>
      </c>
      <c r="K6" s="12">
        <f t="shared" si="4"/>
        <v>125.4666666666667</v>
      </c>
      <c r="M6" s="14">
        <f t="shared" si="5"/>
        <v>543.8666666666667</v>
      </c>
      <c r="O6" s="9">
        <v>80</v>
      </c>
      <c r="P6" s="9">
        <v>62</v>
      </c>
      <c r="Q6" s="9">
        <v>90</v>
      </c>
      <c r="R6" s="15">
        <v>95</v>
      </c>
      <c r="S6" s="9">
        <v>96</v>
      </c>
      <c r="T6" s="9">
        <v>68</v>
      </c>
      <c r="U6" s="15">
        <v>65</v>
      </c>
      <c r="V6" s="30">
        <v>72</v>
      </c>
      <c r="W6" s="30">
        <v>75</v>
      </c>
      <c r="X6" s="15">
        <v>45.2</v>
      </c>
      <c r="Y6" s="30">
        <v>45.7</v>
      </c>
      <c r="Z6" s="30">
        <v>43</v>
      </c>
      <c r="AA6" s="15">
        <v>40.6</v>
      </c>
      <c r="AB6" s="30">
        <v>47.2</v>
      </c>
      <c r="AC6" s="30">
        <v>46.9</v>
      </c>
    </row>
    <row r="7" spans="2:29" ht="12.75">
      <c r="B7" s="8">
        <v>4</v>
      </c>
      <c r="D7" s="10" t="s">
        <v>133</v>
      </c>
      <c r="E7" s="10" t="s">
        <v>80</v>
      </c>
      <c r="F7" s="10" t="s">
        <v>127</v>
      </c>
      <c r="G7" s="8">
        <f t="shared" si="0"/>
        <v>104.5</v>
      </c>
      <c r="H7" s="8">
        <f t="shared" si="1"/>
        <v>118.5</v>
      </c>
      <c r="I7" s="8">
        <f t="shared" si="2"/>
        <v>149.5</v>
      </c>
      <c r="J7" s="8">
        <f t="shared" si="3"/>
        <v>76.2</v>
      </c>
      <c r="K7" s="12">
        <f t="shared" si="4"/>
        <v>93.2</v>
      </c>
      <c r="M7" s="14">
        <f t="shared" si="5"/>
        <v>541.9</v>
      </c>
      <c r="O7" s="9">
        <v>60</v>
      </c>
      <c r="P7" s="9">
        <v>133</v>
      </c>
      <c r="Q7" s="9">
        <v>76</v>
      </c>
      <c r="R7" s="15">
        <v>118</v>
      </c>
      <c r="S7" s="30">
        <v>119</v>
      </c>
      <c r="T7" s="30">
        <v>81</v>
      </c>
      <c r="U7" s="15">
        <v>76.4</v>
      </c>
      <c r="V7" s="30">
        <v>73.1</v>
      </c>
      <c r="W7" s="30">
        <v>69.6</v>
      </c>
      <c r="X7" s="15">
        <v>36.7</v>
      </c>
      <c r="Y7" s="30">
        <v>38.2</v>
      </c>
      <c r="Z7" s="30">
        <v>38</v>
      </c>
      <c r="AA7" s="15">
        <v>35.8</v>
      </c>
      <c r="AB7" s="30">
        <v>34.1</v>
      </c>
      <c r="AC7" s="30">
        <v>31.5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D10" s="19"/>
      <c r="E10" s="19"/>
      <c r="F10" s="19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M11" s="14">
        <f t="shared" si="5"/>
        <v>0</v>
      </c>
    </row>
    <row r="13" spans="5:13" ht="12.75">
      <c r="E13" s="17"/>
      <c r="M13" s="14"/>
    </row>
    <row r="14" spans="5:13" ht="12.75">
      <c r="E14" s="17">
        <v>1</v>
      </c>
      <c r="K14" s="8"/>
      <c r="M14" s="14"/>
    </row>
    <row r="15" spans="5:13" ht="12.75">
      <c r="E15" s="17">
        <v>2</v>
      </c>
      <c r="K15" s="8"/>
      <c r="M15" s="14"/>
    </row>
    <row r="16" spans="5:13" ht="12.75">
      <c r="E16" s="17"/>
      <c r="K16" s="8"/>
      <c r="M16" s="14"/>
    </row>
    <row r="17" ht="12.75">
      <c r="E17" s="17"/>
    </row>
  </sheetData>
  <sheetProtection/>
  <autoFilter ref="B3:AC11"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C4" sqref="C4:AC6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14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28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29" ht="12.75">
      <c r="B4" s="8">
        <v>1</v>
      </c>
      <c r="C4" s="8">
        <v>2008</v>
      </c>
      <c r="D4" s="10" t="s">
        <v>53</v>
      </c>
      <c r="E4" s="10" t="s">
        <v>52</v>
      </c>
      <c r="F4" s="10" t="s">
        <v>54</v>
      </c>
      <c r="G4" s="8">
        <f>(O4+P4+Q4-MIN(O4,P4,Q4))/2</f>
        <v>66.5</v>
      </c>
      <c r="H4" s="8">
        <f>(R4+S4+T4-MIN(R4,S4,T4))/2</f>
        <v>77</v>
      </c>
      <c r="I4" s="8">
        <f>U4+V4+W4-MIN(U4,V4,W4)</f>
        <v>55.10000000000001</v>
      </c>
      <c r="J4" s="8">
        <f>X4+Y4+Z4-MIN(X4,Y4,Z4)</f>
        <v>30.3</v>
      </c>
      <c r="K4" s="12">
        <f>((AA4+AB4+AC4-MIN(AA4,AB4,AC4))/3)*4</f>
        <v>58.666666666666664</v>
      </c>
      <c r="M4" s="14">
        <f>G4+H4+I4+J4+K4</f>
        <v>287.5666666666667</v>
      </c>
      <c r="O4" s="9">
        <v>47</v>
      </c>
      <c r="P4" s="9">
        <v>65</v>
      </c>
      <c r="Q4" s="9">
        <v>68</v>
      </c>
      <c r="R4" s="15">
        <v>67</v>
      </c>
      <c r="S4" s="30">
        <v>87</v>
      </c>
      <c r="T4" s="30">
        <v>30</v>
      </c>
      <c r="U4" s="15">
        <v>30.6</v>
      </c>
      <c r="V4" s="30">
        <v>20.8</v>
      </c>
      <c r="W4" s="30">
        <v>24.5</v>
      </c>
      <c r="X4" s="15">
        <v>14.8</v>
      </c>
      <c r="Y4" s="30">
        <v>15.5</v>
      </c>
      <c r="Z4" s="30">
        <v>11.8</v>
      </c>
      <c r="AA4" s="15">
        <v>19.3</v>
      </c>
      <c r="AB4" s="30">
        <v>21.9</v>
      </c>
      <c r="AC4" s="30">
        <v>22.1</v>
      </c>
    </row>
    <row r="5" spans="2:29" ht="12.75">
      <c r="B5" s="8">
        <v>2</v>
      </c>
      <c r="C5" s="8">
        <v>2007</v>
      </c>
      <c r="D5" s="10" t="s">
        <v>43</v>
      </c>
      <c r="E5" s="10" t="s">
        <v>44</v>
      </c>
      <c r="F5" s="10" t="s">
        <v>40</v>
      </c>
      <c r="G5" s="8">
        <f>(O5+P5+Q5-MIN(O5,P5,Q5))/2</f>
        <v>55</v>
      </c>
      <c r="H5" s="8">
        <f>(R5+S5+T5-MIN(R5,S5,T5))/2</f>
        <v>55</v>
      </c>
      <c r="I5" s="8">
        <f>U5+V5+W5-MIN(U5,V5,W5)</f>
        <v>59.4</v>
      </c>
      <c r="J5" s="8">
        <f>X5+Y5+Z5-MIN(X5,Y5,Z5)</f>
        <v>26</v>
      </c>
      <c r="K5" s="12">
        <f>((AA5+AB5+AC5-MIN(AA5,AB5,AC5))/3)*4</f>
        <v>47.199999999999996</v>
      </c>
      <c r="M5" s="14">
        <f>G5+H5+I5+J5+K5</f>
        <v>242.6</v>
      </c>
      <c r="O5" s="9">
        <v>39</v>
      </c>
      <c r="P5" s="9">
        <v>48</v>
      </c>
      <c r="Q5" s="9">
        <v>62</v>
      </c>
      <c r="R5" s="15">
        <v>52</v>
      </c>
      <c r="S5" s="30">
        <v>32</v>
      </c>
      <c r="T5" s="30">
        <v>58</v>
      </c>
      <c r="U5" s="15">
        <v>24.6</v>
      </c>
      <c r="V5" s="30">
        <v>30.6</v>
      </c>
      <c r="W5" s="30">
        <v>28.8</v>
      </c>
      <c r="X5" s="15">
        <v>10.9</v>
      </c>
      <c r="Y5" s="30">
        <v>15.1</v>
      </c>
      <c r="Z5" s="30">
        <v>5.3</v>
      </c>
      <c r="AA5" s="15">
        <v>18.2</v>
      </c>
      <c r="AB5" s="30">
        <v>17.2</v>
      </c>
      <c r="AC5" s="30">
        <v>15.9</v>
      </c>
    </row>
    <row r="6" spans="2:29" ht="12.75">
      <c r="B6" s="8">
        <v>3</v>
      </c>
      <c r="C6" s="8">
        <v>2008</v>
      </c>
      <c r="D6" s="10" t="s">
        <v>41</v>
      </c>
      <c r="E6" s="10" t="s">
        <v>42</v>
      </c>
      <c r="F6" s="10" t="s">
        <v>40</v>
      </c>
      <c r="G6" s="8">
        <f>(O6+P6+Q6-MIN(O6,P6,Q6))/2</f>
        <v>50.5</v>
      </c>
      <c r="H6" s="8">
        <f>(R6+S6+T6-MIN(R6,S6,T6))/2</f>
        <v>60</v>
      </c>
      <c r="I6" s="8">
        <f>U6+V6+W6-MIN(U6,V6,W6)</f>
        <v>48.900000000000006</v>
      </c>
      <c r="J6" s="8">
        <f>X6+Y6+Z6-MIN(X6,Y6,Z6)</f>
        <v>23.5</v>
      </c>
      <c r="K6" s="12">
        <f>((AA6+AB6+AC6-MIN(AA6,AB6,AC6))/3)*4</f>
        <v>39.06666666666667</v>
      </c>
      <c r="M6" s="14">
        <f>G6+H6+I6+J6+K6</f>
        <v>221.96666666666667</v>
      </c>
      <c r="O6" s="9">
        <v>52</v>
      </c>
      <c r="P6" s="9">
        <v>49</v>
      </c>
      <c r="Q6" s="9">
        <v>31</v>
      </c>
      <c r="R6" s="15">
        <v>40</v>
      </c>
      <c r="S6" s="30">
        <v>80</v>
      </c>
      <c r="T6" s="30">
        <v>36</v>
      </c>
      <c r="U6" s="15">
        <v>22.9</v>
      </c>
      <c r="V6" s="30">
        <v>21</v>
      </c>
      <c r="W6" s="30">
        <v>26</v>
      </c>
      <c r="X6" s="15">
        <v>9.1</v>
      </c>
      <c r="Y6" s="30">
        <v>11</v>
      </c>
      <c r="Z6" s="30">
        <v>12.5</v>
      </c>
      <c r="AA6" s="15">
        <v>9.2</v>
      </c>
      <c r="AB6" s="30">
        <v>13.3</v>
      </c>
      <c r="AC6" s="30">
        <v>16</v>
      </c>
    </row>
    <row r="7" spans="2:13" ht="12.75">
      <c r="B7" s="8">
        <v>4</v>
      </c>
      <c r="G7" s="8">
        <f aca="true" t="shared" si="0" ref="G7:G18">(O7+P7+Q7-MIN(O7,P7,Q7))/2</f>
        <v>0</v>
      </c>
      <c r="H7" s="8">
        <f aca="true" t="shared" si="1" ref="H7:H18">(R7+S7+T7-MIN(R7,S7,T7))/2</f>
        <v>0</v>
      </c>
      <c r="I7" s="8">
        <f aca="true" t="shared" si="2" ref="I7:I18">U7+V7+W7-MIN(U7,V7,W7)</f>
        <v>0</v>
      </c>
      <c r="J7" s="8">
        <f aca="true" t="shared" si="3" ref="J7:J18">X7+Y7+Z7-MIN(X7,Y7,Z7)</f>
        <v>0</v>
      </c>
      <c r="K7" s="12">
        <f aca="true" t="shared" si="4" ref="K7:K18">((AA7+AB7+AC7-MIN(AA7,AB7,AC7))/3)*4</f>
        <v>0</v>
      </c>
      <c r="M7" s="14">
        <f aca="true" t="shared" si="5" ref="M7:M18">G7+H7+I7+J7+K7</f>
        <v>0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>((AA11+AB11+AC11-MIN(AA11,AB11,AC11))/3)*4</f>
        <v>0</v>
      </c>
      <c r="M11" s="14">
        <f t="shared" si="5"/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M16" s="14">
        <f t="shared" si="5"/>
        <v>0</v>
      </c>
    </row>
    <row r="17" spans="2:13" ht="12.75">
      <c r="B17" s="8">
        <v>14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M17" s="14">
        <f t="shared" si="5"/>
        <v>0</v>
      </c>
    </row>
    <row r="18" spans="2:13" ht="12.75">
      <c r="B18" s="8">
        <v>15</v>
      </c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M18" s="14">
        <f t="shared" si="5"/>
        <v>0</v>
      </c>
    </row>
    <row r="19" spans="5:13" ht="12.75">
      <c r="E19" s="17"/>
      <c r="M19" s="14"/>
    </row>
    <row r="20" spans="5:13" ht="12.75">
      <c r="E20" s="17"/>
      <c r="M20" s="14"/>
    </row>
    <row r="21" spans="5:13" ht="12.75">
      <c r="E21" s="17">
        <v>1</v>
      </c>
      <c r="G21" s="8">
        <f>G5+G4</f>
        <v>121.5</v>
      </c>
      <c r="H21" s="8">
        <f>H5+H4</f>
        <v>132</v>
      </c>
      <c r="I21" s="8">
        <f>I5+I4</f>
        <v>114.5</v>
      </c>
      <c r="J21" s="8">
        <f>J5+J4</f>
        <v>56.3</v>
      </c>
      <c r="K21" s="8">
        <f>K5+K4</f>
        <v>105.86666666666666</v>
      </c>
      <c r="M21" s="14">
        <f>K21+J21+I21+H21+G21</f>
        <v>530.1666666666666</v>
      </c>
    </row>
    <row r="22" spans="5:13" ht="12.75">
      <c r="E22" s="17">
        <v>2</v>
      </c>
      <c r="G22" s="8">
        <f>G6</f>
        <v>50.5</v>
      </c>
      <c r="H22" s="8">
        <f>H6</f>
        <v>60</v>
      </c>
      <c r="I22" s="8">
        <f>I6</f>
        <v>48.900000000000006</v>
      </c>
      <c r="J22" s="8">
        <f>J6</f>
        <v>23.5</v>
      </c>
      <c r="K22" s="8">
        <f>K6</f>
        <v>39.06666666666667</v>
      </c>
      <c r="M22" s="14">
        <f>K22+J22+I22+H22+G22</f>
        <v>221.96666666666667</v>
      </c>
    </row>
    <row r="23" spans="5:13" ht="12.75">
      <c r="E23" s="17">
        <v>3</v>
      </c>
      <c r="G23" s="8">
        <f>G18+G13+G12+G7</f>
        <v>0</v>
      </c>
      <c r="H23" s="8">
        <f>H18+H13+H12+H7</f>
        <v>0</v>
      </c>
      <c r="I23" s="8">
        <f>I18+I13+I12+I7</f>
        <v>0</v>
      </c>
      <c r="J23" s="8">
        <f>J18+J13+J12+J7</f>
        <v>0</v>
      </c>
      <c r="K23" s="8">
        <f>K18+K13+K12+K7</f>
        <v>0</v>
      </c>
      <c r="M23" s="14">
        <f>K23+J23+I23+H23+G23</f>
        <v>0</v>
      </c>
    </row>
    <row r="24" spans="5:13" ht="12.75">
      <c r="E24" s="17"/>
      <c r="M24" s="14"/>
    </row>
    <row r="25" spans="5:13" ht="12.75">
      <c r="E25" s="17"/>
      <c r="K25" s="8"/>
      <c r="M25" s="14"/>
    </row>
    <row r="26" spans="5:13" ht="12.75">
      <c r="E26" s="17"/>
      <c r="M26" s="14"/>
    </row>
  </sheetData>
  <sheetProtection/>
  <autoFilter ref="B3:AC18"/>
  <mergeCells count="6">
    <mergeCell ref="D2:E2"/>
    <mergeCell ref="O2:Q2"/>
    <mergeCell ref="R2:T2"/>
    <mergeCell ref="U2:W2"/>
    <mergeCell ref="X2:Z2"/>
    <mergeCell ref="AA2:AC2"/>
  </mergeCells>
  <printOptions/>
  <pageMargins left="0.3937007874015748" right="0" top="0.6692913385826772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AC24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D9" sqref="D9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4" width="12.7109375" style="10" customWidth="1"/>
    <col min="5" max="5" width="14.7109375" style="10" customWidth="1"/>
    <col min="6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26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119</v>
      </c>
      <c r="E4" s="10" t="s">
        <v>120</v>
      </c>
      <c r="F4" s="10" t="s">
        <v>54</v>
      </c>
      <c r="G4" s="8">
        <f>(O4+P4+Q4-MIN(O4,P4,Q4))/2</f>
        <v>78</v>
      </c>
      <c r="H4" s="8">
        <f>(R4+S4+T4-MIN(R4,S4,T4))/2</f>
        <v>103.5</v>
      </c>
      <c r="I4" s="8">
        <f>U4+V4+W4-MIN(U4,V4,W4)</f>
        <v>147.5</v>
      </c>
      <c r="J4" s="8">
        <f>X4+Y4+Z4-MIN(X4,Y4,Z4)</f>
        <v>107.9</v>
      </c>
      <c r="K4" s="12">
        <f>((AA4+AB4+AC4-MIN(AA4,AB4,AC4))/3)*4</f>
        <v>116.13333333333333</v>
      </c>
      <c r="M4" s="14">
        <f>G4+H4+I4+J4+K4</f>
        <v>553.0333333333333</v>
      </c>
      <c r="O4" s="9">
        <v>55</v>
      </c>
      <c r="P4" s="9">
        <v>93</v>
      </c>
      <c r="Q4" s="9">
        <v>63</v>
      </c>
      <c r="R4" s="15">
        <v>104</v>
      </c>
      <c r="S4" s="30">
        <v>67</v>
      </c>
      <c r="T4" s="30">
        <v>103</v>
      </c>
      <c r="U4" s="15">
        <v>67.5</v>
      </c>
      <c r="V4" s="30">
        <v>72</v>
      </c>
      <c r="W4" s="30">
        <v>75.5</v>
      </c>
      <c r="X4" s="15">
        <v>49.9</v>
      </c>
      <c r="Y4" s="30">
        <v>54.7</v>
      </c>
      <c r="Z4" s="30">
        <v>53.2</v>
      </c>
      <c r="AA4" s="15">
        <v>43.9</v>
      </c>
      <c r="AB4" s="30">
        <v>43.2</v>
      </c>
      <c r="AC4" s="30">
        <v>40.4</v>
      </c>
    </row>
    <row r="5" spans="2:29" ht="12.75">
      <c r="B5" s="8">
        <v>2</v>
      </c>
      <c r="D5" s="10" t="s">
        <v>118</v>
      </c>
      <c r="E5" s="10" t="s">
        <v>130</v>
      </c>
      <c r="F5" s="10" t="s">
        <v>81</v>
      </c>
      <c r="G5" s="8">
        <f>(O5+P5+Q5-MIN(O5,P5,Q5))/2</f>
        <v>80</v>
      </c>
      <c r="H5" s="8">
        <f>(R5+S5+T5-MIN(R5,S5,T5))/2</f>
        <v>73.5</v>
      </c>
      <c r="I5" s="8">
        <f>U5+V5+W5-MIN(U5,V5,W5)</f>
        <v>146.9</v>
      </c>
      <c r="J5" s="8">
        <f>X5+Y5+Z5-MIN(X5,Y5,Z5)</f>
        <v>88.89999999999999</v>
      </c>
      <c r="K5" s="12">
        <f>((AA5+AB5+AC5-MIN(AA5,AB5,AC5))/3)*4</f>
        <v>116.26666666666667</v>
      </c>
      <c r="M5" s="14">
        <f>G5+H5+I5+J5+K5</f>
        <v>505.5666666666666</v>
      </c>
      <c r="O5" s="9">
        <v>67</v>
      </c>
      <c r="P5" s="9">
        <v>80</v>
      </c>
      <c r="Q5" s="9">
        <v>80</v>
      </c>
      <c r="R5" s="15">
        <v>62</v>
      </c>
      <c r="S5" s="30">
        <v>85</v>
      </c>
      <c r="T5" s="30">
        <v>59</v>
      </c>
      <c r="U5" s="15">
        <v>71.4</v>
      </c>
      <c r="V5" s="30">
        <v>74.5</v>
      </c>
      <c r="W5" s="30">
        <v>72.4</v>
      </c>
      <c r="X5" s="15">
        <v>43.8</v>
      </c>
      <c r="Y5" s="30">
        <v>44.4</v>
      </c>
      <c r="Z5" s="30">
        <v>44.5</v>
      </c>
      <c r="AA5" s="15">
        <v>42.1</v>
      </c>
      <c r="AB5" s="30">
        <v>39.8</v>
      </c>
      <c r="AC5" s="30">
        <v>45.1</v>
      </c>
    </row>
    <row r="6" spans="2:29" ht="12.75">
      <c r="B6" s="8">
        <v>3</v>
      </c>
      <c r="D6" s="10" t="s">
        <v>128</v>
      </c>
      <c r="E6" s="10" t="s">
        <v>129</v>
      </c>
      <c r="F6" s="10" t="s">
        <v>127</v>
      </c>
      <c r="G6" s="8">
        <f>(O6+P6+Q6-MIN(O6,P6,Q6))/2</f>
        <v>98</v>
      </c>
      <c r="H6" s="8">
        <f>(R6+S6+T6-MIN(R6,S6,T6))/2</f>
        <v>87</v>
      </c>
      <c r="I6" s="8">
        <f>U6+V6+W6-MIN(U6,V6,W6)</f>
        <v>117.00000000000001</v>
      </c>
      <c r="J6" s="8">
        <f>X6+Y6+Z6-MIN(X6,Y6,Z6)</f>
        <v>75.1</v>
      </c>
      <c r="K6" s="12">
        <f>((AA6+AB6+AC6-MIN(AA6,AB6,AC6))/3)*4</f>
        <v>111.60000000000001</v>
      </c>
      <c r="M6" s="14">
        <f>G6+H6+I6+J6+K6</f>
        <v>488.70000000000005</v>
      </c>
      <c r="O6" s="9">
        <v>94</v>
      </c>
      <c r="P6" s="9">
        <v>81</v>
      </c>
      <c r="Q6" s="9">
        <v>102</v>
      </c>
      <c r="R6" s="15">
        <v>65</v>
      </c>
      <c r="S6" s="30">
        <v>100</v>
      </c>
      <c r="T6" s="30">
        <v>74</v>
      </c>
      <c r="U6" s="15">
        <v>60</v>
      </c>
      <c r="V6" s="30">
        <v>57</v>
      </c>
      <c r="W6" s="30">
        <v>56.3</v>
      </c>
      <c r="X6" s="15">
        <v>37.7</v>
      </c>
      <c r="Y6" s="30">
        <v>37.4</v>
      </c>
      <c r="Z6" s="30">
        <v>34.1</v>
      </c>
      <c r="AA6" s="15">
        <v>37.3</v>
      </c>
      <c r="AB6" s="30">
        <v>42.7</v>
      </c>
      <c r="AC6" s="30">
        <v>41</v>
      </c>
    </row>
    <row r="7" spans="2:29" ht="12.75">
      <c r="B7" s="8">
        <v>4</v>
      </c>
      <c r="D7" s="10" t="s">
        <v>123</v>
      </c>
      <c r="E7" s="10" t="s">
        <v>64</v>
      </c>
      <c r="F7" s="10" t="s">
        <v>37</v>
      </c>
      <c r="G7" s="8">
        <f>(O7+P7+Q7-MIN(O7,P7,Q7))/2</f>
        <v>75</v>
      </c>
      <c r="H7" s="8">
        <f>(R7+S7+T7-MIN(R7,S7,T7))/2</f>
        <v>78</v>
      </c>
      <c r="I7" s="8">
        <f>U7+V7+W7-MIN(U7,V7,W7)</f>
        <v>104.5</v>
      </c>
      <c r="J7" s="8">
        <f>X7+Y7+Z7-MIN(X7,Y7,Z7)</f>
        <v>47.3</v>
      </c>
      <c r="K7" s="12">
        <f>((AA7+AB7+AC7-MIN(AA7,AB7,AC7))/3)*4</f>
        <v>71.86666666666666</v>
      </c>
      <c r="M7" s="14">
        <f>G7+H7+I7+J7+K7</f>
        <v>376.6666666666667</v>
      </c>
      <c r="O7" s="9">
        <v>47</v>
      </c>
      <c r="P7" s="9">
        <v>81</v>
      </c>
      <c r="Q7" s="9">
        <v>69</v>
      </c>
      <c r="R7" s="15">
        <v>43</v>
      </c>
      <c r="S7" s="30">
        <v>80</v>
      </c>
      <c r="T7" s="30">
        <v>76</v>
      </c>
      <c r="U7" s="15">
        <v>49</v>
      </c>
      <c r="V7" s="30">
        <v>51</v>
      </c>
      <c r="W7" s="30">
        <v>53.5</v>
      </c>
      <c r="X7" s="15">
        <v>22.2</v>
      </c>
      <c r="Y7" s="30">
        <v>23.3</v>
      </c>
      <c r="Z7" s="30">
        <v>24</v>
      </c>
      <c r="AA7" s="15">
        <v>25.2</v>
      </c>
      <c r="AB7" s="9">
        <v>26.1</v>
      </c>
      <c r="AC7" s="9">
        <v>27.8</v>
      </c>
    </row>
    <row r="8" spans="2:29" ht="12.75">
      <c r="B8" s="8">
        <v>5</v>
      </c>
      <c r="D8" s="10" t="s">
        <v>121</v>
      </c>
      <c r="E8" s="10" t="s">
        <v>122</v>
      </c>
      <c r="F8" s="10" t="s">
        <v>40</v>
      </c>
      <c r="G8" s="8">
        <f>(O8+P8+Q8-MIN(O8,P8,Q8))/2</f>
        <v>59</v>
      </c>
      <c r="H8" s="8">
        <f>(R8+S8+T8-MIN(R8,S8,T8))/2</f>
        <v>58.5</v>
      </c>
      <c r="I8" s="8">
        <f>U8+V8+W8-MIN(U8,V8,W8)</f>
        <v>93.5</v>
      </c>
      <c r="J8" s="8">
        <f>X8+Y8+Z8-MIN(X8,Y8,Z8)</f>
        <v>41.8</v>
      </c>
      <c r="K8" s="12">
        <f>((AA8+AB8+AC8-MIN(AA8,AB8,AC8))/3)*4</f>
        <v>66.53333333333332</v>
      </c>
      <c r="M8" s="14">
        <f>G8+H8+I8+J8+K8</f>
        <v>319.3333333333333</v>
      </c>
      <c r="O8" s="9">
        <v>38</v>
      </c>
      <c r="P8" s="9">
        <v>58</v>
      </c>
      <c r="Q8" s="9">
        <v>60</v>
      </c>
      <c r="R8" s="15">
        <v>59</v>
      </c>
      <c r="S8" s="30">
        <v>47</v>
      </c>
      <c r="T8" s="30">
        <v>58</v>
      </c>
      <c r="U8" s="15">
        <v>45.5</v>
      </c>
      <c r="V8" s="30">
        <v>42</v>
      </c>
      <c r="W8" s="30">
        <v>48</v>
      </c>
      <c r="X8" s="15">
        <v>19.6</v>
      </c>
      <c r="Y8" s="30">
        <v>18.2</v>
      </c>
      <c r="Z8" s="30">
        <v>22.2</v>
      </c>
      <c r="AA8" s="15">
        <v>21.2</v>
      </c>
      <c r="AB8" s="30">
        <v>23.5</v>
      </c>
      <c r="AC8" s="30">
        <v>26.4</v>
      </c>
    </row>
    <row r="9" spans="2:13" ht="12.75">
      <c r="B9" s="8">
        <v>6</v>
      </c>
      <c r="G9" s="8">
        <f aca="true" t="shared" si="0" ref="G9:G18">(O9+P9+Q9-MIN(O9,P9,Q9))/2</f>
        <v>0</v>
      </c>
      <c r="H9" s="8">
        <f aca="true" t="shared" si="1" ref="H9:H18">(R9+S9+T9-MIN(R9,S9,T9))/2</f>
        <v>0</v>
      </c>
      <c r="I9" s="8">
        <f aca="true" t="shared" si="2" ref="I9:I18">U9+V9+W9-MIN(U9,V9,W9)</f>
        <v>0</v>
      </c>
      <c r="J9" s="8">
        <f aca="true" t="shared" si="3" ref="J9:J18">X9+Y9+Z9-MIN(X9,Y9,Z9)</f>
        <v>0</v>
      </c>
      <c r="K9" s="12">
        <f aca="true" t="shared" si="4" ref="K9:K18">((AA9+AB9+AC9-MIN(AA9,AB9,AC9))/3)*4</f>
        <v>0</v>
      </c>
      <c r="M9" s="14">
        <f aca="true" t="shared" si="5" ref="M9:M18">G9+H9+I9+J9+K9</f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D11" s="19"/>
      <c r="E11" s="19"/>
      <c r="F11" s="19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 t="shared" si="4"/>
        <v>0</v>
      </c>
      <c r="M11" s="14">
        <f t="shared" si="5"/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D15" s="19"/>
      <c r="E15" s="19"/>
      <c r="F15" s="19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M16" s="14">
        <f t="shared" si="5"/>
        <v>0</v>
      </c>
    </row>
    <row r="17" spans="2:13" ht="12.75">
      <c r="B17" s="8">
        <v>14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M17" s="14">
        <f t="shared" si="5"/>
        <v>0</v>
      </c>
    </row>
    <row r="18" spans="2:13" ht="12.75">
      <c r="B18" s="8">
        <v>15</v>
      </c>
      <c r="D18" s="19"/>
      <c r="E18" s="19"/>
      <c r="F18" s="19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M18" s="14">
        <f t="shared" si="5"/>
        <v>0</v>
      </c>
    </row>
    <row r="20" spans="5:13" ht="12.75">
      <c r="E20" s="17"/>
      <c r="M20" s="14"/>
    </row>
    <row r="21" spans="5:13" ht="12.75">
      <c r="E21" s="17">
        <v>1</v>
      </c>
      <c r="G21" s="8">
        <f>G15+G12+G10+G9+G13</f>
        <v>0</v>
      </c>
      <c r="H21" s="8">
        <f>H15+H13+H12+H10+H7</f>
        <v>78</v>
      </c>
      <c r="I21" s="8">
        <f>I13+I12+I10+I9+I7</f>
        <v>104.5</v>
      </c>
      <c r="J21" s="8">
        <f>J13+J12+J10+J9+J7</f>
        <v>47.3</v>
      </c>
      <c r="K21" s="12">
        <f>K13+K12+K10+K9+K7</f>
        <v>71.86666666666666</v>
      </c>
      <c r="M21" s="14">
        <f>K21+J21+I21+H21+G21</f>
        <v>301.66666666666663</v>
      </c>
    </row>
    <row r="22" spans="5:13" ht="12.75">
      <c r="E22" s="17">
        <v>2</v>
      </c>
      <c r="G22" s="8">
        <f>G16+G14+G8+G6</f>
        <v>157</v>
      </c>
      <c r="H22" s="8">
        <f>H16+H14+H8+H6</f>
        <v>145.5</v>
      </c>
      <c r="I22" s="8">
        <f>I16+I14+I8+I6</f>
        <v>210.5</v>
      </c>
      <c r="J22" s="8">
        <f>J16+J14+J8+J6</f>
        <v>116.89999999999999</v>
      </c>
      <c r="K22" s="8">
        <f>K16+K14+K8+K6</f>
        <v>178.13333333333333</v>
      </c>
      <c r="M22" s="14">
        <f>K22+J22+I22+H22+G22</f>
        <v>808.0333333333333</v>
      </c>
    </row>
    <row r="23" spans="5:13" ht="12.75">
      <c r="E23" s="17">
        <v>3</v>
      </c>
      <c r="G23" s="8">
        <f>G11+G5+G4</f>
        <v>158</v>
      </c>
      <c r="H23" s="8">
        <f>H11+H5+H4</f>
        <v>177</v>
      </c>
      <c r="I23" s="8">
        <f>I11+I5+I4</f>
        <v>294.4</v>
      </c>
      <c r="J23" s="8">
        <f>J11+J5+J4</f>
        <v>196.8</v>
      </c>
      <c r="K23" s="8">
        <f>K11+K5+K4</f>
        <v>232.39999999999998</v>
      </c>
      <c r="M23" s="14">
        <f>K23+J23+I23+H23+G23</f>
        <v>1058.6</v>
      </c>
    </row>
    <row r="24" ht="12.75">
      <c r="E24" s="17"/>
    </row>
  </sheetData>
  <sheetProtection/>
  <autoFilter ref="B3:AC18"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C25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6" width="12.71093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11.421875" style="3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13:29" ht="11.25">
      <c r="M2" s="4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2:29" ht="11.25">
      <c r="B3" s="1" t="s">
        <v>0</v>
      </c>
      <c r="C3" s="2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5" t="s">
        <v>9</v>
      </c>
      <c r="M3" s="4" t="s">
        <v>11</v>
      </c>
      <c r="O3" s="3" t="s">
        <v>12</v>
      </c>
      <c r="P3" s="3" t="s">
        <v>13</v>
      </c>
      <c r="Q3" s="3" t="s">
        <v>14</v>
      </c>
      <c r="R3" s="7" t="s">
        <v>12</v>
      </c>
      <c r="S3" s="3" t="s">
        <v>13</v>
      </c>
      <c r="T3" s="3" t="s">
        <v>14</v>
      </c>
      <c r="U3" s="7" t="s">
        <v>12</v>
      </c>
      <c r="V3" s="3" t="s">
        <v>13</v>
      </c>
      <c r="W3" s="3" t="s">
        <v>14</v>
      </c>
      <c r="X3" s="7" t="s">
        <v>12</v>
      </c>
      <c r="Y3" s="3" t="s">
        <v>13</v>
      </c>
      <c r="Z3" s="3" t="s">
        <v>14</v>
      </c>
      <c r="AA3" s="7" t="s">
        <v>12</v>
      </c>
      <c r="AB3" s="3" t="s">
        <v>13</v>
      </c>
      <c r="AC3" s="3" t="s">
        <v>14</v>
      </c>
    </row>
    <row r="4" spans="7:13" ht="11.25">
      <c r="G4" s="2">
        <f aca="true" t="shared" si="0" ref="G4:G25">(O4+P4+Q4-MIN(O4,P4,Q4))/2</f>
        <v>0</v>
      </c>
      <c r="H4" s="2">
        <f aca="true" t="shared" si="1" ref="H4:H25">(R4+S4+T4-MIN(R4,S4,T4))/2</f>
        <v>0</v>
      </c>
      <c r="I4" s="2">
        <f aca="true" t="shared" si="2" ref="I4:I25">U4+V4+W4-MIN(U4,V4,W4)</f>
        <v>0</v>
      </c>
      <c r="J4" s="2">
        <f aca="true" t="shared" si="3" ref="J4:J25">X4+Y4+Z4-MIN(X4,Y4,Z4)</f>
        <v>0</v>
      </c>
      <c r="K4" s="5">
        <f aca="true" t="shared" si="4" ref="K4:K25">((AA4+AB4+AC4-MIN(AA4,AB4,AC4))/3)*4</f>
        <v>0</v>
      </c>
      <c r="M4" s="6">
        <f aca="true" t="shared" si="5" ref="M4:M25">G4+H4+I4+J4+K4</f>
        <v>0</v>
      </c>
    </row>
    <row r="5" spans="7:13" ht="11.25"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5">
        <f t="shared" si="4"/>
        <v>0</v>
      </c>
      <c r="M5" s="6">
        <f t="shared" si="5"/>
        <v>0</v>
      </c>
    </row>
    <row r="6" spans="7:13" ht="11.25">
      <c r="G6" s="2">
        <f t="shared" si="0"/>
        <v>0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5">
        <f t="shared" si="4"/>
        <v>0</v>
      </c>
      <c r="M6" s="6">
        <f t="shared" si="5"/>
        <v>0</v>
      </c>
    </row>
    <row r="7" spans="7:13" ht="11.25">
      <c r="G7" s="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5">
        <f t="shared" si="4"/>
        <v>0</v>
      </c>
      <c r="M7" s="6">
        <f t="shared" si="5"/>
        <v>0</v>
      </c>
    </row>
    <row r="8" spans="7:13" ht="11.25">
      <c r="G8" s="2">
        <f t="shared" si="0"/>
        <v>0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5">
        <f t="shared" si="4"/>
        <v>0</v>
      </c>
      <c r="M8" s="6">
        <f t="shared" si="5"/>
        <v>0</v>
      </c>
    </row>
    <row r="9" spans="7:13" ht="11.25">
      <c r="G9" s="2">
        <f t="shared" si="0"/>
        <v>0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5">
        <f t="shared" si="4"/>
        <v>0</v>
      </c>
      <c r="M9" s="6">
        <f t="shared" si="5"/>
        <v>0</v>
      </c>
    </row>
    <row r="10" spans="7:13" ht="11.25">
      <c r="G10" s="2">
        <f t="shared" si="0"/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5">
        <f t="shared" si="4"/>
        <v>0</v>
      </c>
      <c r="M10" s="6">
        <f t="shared" si="5"/>
        <v>0</v>
      </c>
    </row>
    <row r="11" spans="7:13" ht="11.25">
      <c r="G11" s="2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5">
        <f t="shared" si="4"/>
        <v>0</v>
      </c>
      <c r="M11" s="6">
        <f t="shared" si="5"/>
        <v>0</v>
      </c>
    </row>
    <row r="12" spans="7:13" ht="11.25">
      <c r="G12" s="2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5">
        <f t="shared" si="4"/>
        <v>0</v>
      </c>
      <c r="M12" s="6">
        <f t="shared" si="5"/>
        <v>0</v>
      </c>
    </row>
    <row r="13" spans="7:13" ht="11.25">
      <c r="G13" s="2">
        <f t="shared" si="0"/>
        <v>0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5">
        <f t="shared" si="4"/>
        <v>0</v>
      </c>
      <c r="M13" s="6">
        <f t="shared" si="5"/>
        <v>0</v>
      </c>
    </row>
    <row r="14" spans="7:13" ht="11.25">
      <c r="G14" s="2">
        <f t="shared" si="0"/>
        <v>0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5">
        <f t="shared" si="4"/>
        <v>0</v>
      </c>
      <c r="M14" s="6">
        <f t="shared" si="5"/>
        <v>0</v>
      </c>
    </row>
    <row r="15" spans="7:13" ht="11.25">
      <c r="G15" s="2">
        <f t="shared" si="0"/>
        <v>0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5">
        <f t="shared" si="4"/>
        <v>0</v>
      </c>
      <c r="M15" s="6">
        <f t="shared" si="5"/>
        <v>0</v>
      </c>
    </row>
    <row r="16" spans="7:13" ht="11.25">
      <c r="G16" s="2">
        <f t="shared" si="0"/>
        <v>0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5">
        <f t="shared" si="4"/>
        <v>0</v>
      </c>
      <c r="M16" s="6">
        <f t="shared" si="5"/>
        <v>0</v>
      </c>
    </row>
    <row r="17" spans="7:13" ht="11.25">
      <c r="G17" s="2">
        <f t="shared" si="0"/>
        <v>0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5">
        <f t="shared" si="4"/>
        <v>0</v>
      </c>
      <c r="M17" s="6">
        <f t="shared" si="5"/>
        <v>0</v>
      </c>
    </row>
    <row r="18" spans="7:13" ht="11.25">
      <c r="G18" s="2">
        <f t="shared" si="0"/>
        <v>0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5">
        <f t="shared" si="4"/>
        <v>0</v>
      </c>
      <c r="M18" s="6">
        <f t="shared" si="5"/>
        <v>0</v>
      </c>
    </row>
    <row r="19" spans="7:13" ht="11.25">
      <c r="G19" s="2">
        <f t="shared" si="0"/>
        <v>0</v>
      </c>
      <c r="H19" s="2">
        <f t="shared" si="1"/>
        <v>0</v>
      </c>
      <c r="I19" s="2">
        <f t="shared" si="2"/>
        <v>0</v>
      </c>
      <c r="J19" s="2">
        <f t="shared" si="3"/>
        <v>0</v>
      </c>
      <c r="K19" s="5">
        <f t="shared" si="4"/>
        <v>0</v>
      </c>
      <c r="M19" s="6">
        <f t="shared" si="5"/>
        <v>0</v>
      </c>
    </row>
    <row r="20" spans="7:13" ht="11.25">
      <c r="G20" s="2">
        <f t="shared" si="0"/>
        <v>0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5">
        <f t="shared" si="4"/>
        <v>0</v>
      </c>
      <c r="M20" s="6">
        <f t="shared" si="5"/>
        <v>0</v>
      </c>
    </row>
    <row r="21" spans="7:13" ht="11.25">
      <c r="G21" s="2">
        <f t="shared" si="0"/>
        <v>0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5">
        <f t="shared" si="4"/>
        <v>0</v>
      </c>
      <c r="M21" s="6">
        <f t="shared" si="5"/>
        <v>0</v>
      </c>
    </row>
    <row r="22" spans="7:13" ht="11.25"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5">
        <f t="shared" si="4"/>
        <v>0</v>
      </c>
      <c r="M22" s="6">
        <f t="shared" si="5"/>
        <v>0</v>
      </c>
    </row>
    <row r="23" spans="7:13" ht="11.25">
      <c r="G23" s="2">
        <f t="shared" si="0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5">
        <f t="shared" si="4"/>
        <v>0</v>
      </c>
      <c r="M23" s="6">
        <f t="shared" si="5"/>
        <v>0</v>
      </c>
    </row>
    <row r="24" spans="7:13" ht="11.25">
      <c r="G24" s="2">
        <f t="shared" si="0"/>
        <v>0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5">
        <f t="shared" si="4"/>
        <v>0</v>
      </c>
      <c r="M24" s="6">
        <f t="shared" si="5"/>
        <v>0</v>
      </c>
    </row>
    <row r="25" spans="7:13" ht="11.25"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5">
        <f t="shared" si="4"/>
        <v>0</v>
      </c>
      <c r="M25" s="6">
        <f t="shared" si="5"/>
        <v>0</v>
      </c>
    </row>
  </sheetData>
  <sheetProtection/>
  <mergeCells count="5">
    <mergeCell ref="AA2:AC2"/>
    <mergeCell ref="O2:Q2"/>
    <mergeCell ref="R2:T2"/>
    <mergeCell ref="U2:W2"/>
    <mergeCell ref="X2:Z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Q11" sqref="Q11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14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27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29" ht="12.75">
      <c r="B4" s="8">
        <v>1</v>
      </c>
      <c r="C4" s="8">
        <v>2005</v>
      </c>
      <c r="D4" s="10" t="s">
        <v>58</v>
      </c>
      <c r="E4" s="10" t="s">
        <v>59</v>
      </c>
      <c r="F4" s="10" t="s">
        <v>40</v>
      </c>
      <c r="G4" s="8">
        <f aca="true" t="shared" si="0" ref="G4:G9">(O4+P4+Q4-MIN(O4,P4,Q4))/2</f>
        <v>61.5</v>
      </c>
      <c r="H4" s="8">
        <f aca="true" t="shared" si="1" ref="H4:H9">(R4+S4+T4-MIN(R4,S4,T4))/2</f>
        <v>66.5</v>
      </c>
      <c r="I4" s="8">
        <f aca="true" t="shared" si="2" ref="I4:I9">U4+V4+W4-MIN(U4,V4,W4)</f>
        <v>105.89999999999999</v>
      </c>
      <c r="J4" s="8">
        <f aca="true" t="shared" si="3" ref="J4:J9">X4+Y4+Z4-MIN(X4,Y4,Z4)</f>
        <v>71.5</v>
      </c>
      <c r="K4" s="12">
        <f aca="true" t="shared" si="4" ref="K4:K9">((AA4+AB4+AC4-MIN(AA4,AB4,AC4))/3)*4</f>
        <v>93.19999999999999</v>
      </c>
      <c r="M4" s="14">
        <f aca="true" t="shared" si="5" ref="M4:M9">G4+H4+I4+J4+K4</f>
        <v>398.59999999999997</v>
      </c>
      <c r="O4" s="9">
        <v>55</v>
      </c>
      <c r="P4" s="9">
        <v>39</v>
      </c>
      <c r="Q4" s="9">
        <v>68</v>
      </c>
      <c r="R4" s="15">
        <v>57</v>
      </c>
      <c r="S4" s="30">
        <v>48</v>
      </c>
      <c r="T4" s="30">
        <v>76</v>
      </c>
      <c r="U4" s="15">
        <v>49.8</v>
      </c>
      <c r="V4" s="30">
        <v>42.2</v>
      </c>
      <c r="W4" s="30">
        <v>56.1</v>
      </c>
      <c r="X4" s="15">
        <v>33.9</v>
      </c>
      <c r="Y4" s="30">
        <v>37.6</v>
      </c>
      <c r="Z4" s="30">
        <v>32</v>
      </c>
      <c r="AA4" s="15">
        <v>34.8</v>
      </c>
      <c r="AB4" s="30">
        <v>34.2</v>
      </c>
      <c r="AC4" s="30">
        <v>35.1</v>
      </c>
    </row>
    <row r="5" spans="2:29" ht="12.75">
      <c r="B5" s="8">
        <v>2</v>
      </c>
      <c r="C5" s="8">
        <v>2005</v>
      </c>
      <c r="D5" s="10" t="s">
        <v>60</v>
      </c>
      <c r="E5" s="10" t="s">
        <v>61</v>
      </c>
      <c r="F5" s="10" t="s">
        <v>40</v>
      </c>
      <c r="G5" s="8">
        <f t="shared" si="0"/>
        <v>75.5</v>
      </c>
      <c r="H5" s="8">
        <f t="shared" si="1"/>
        <v>46.5</v>
      </c>
      <c r="I5" s="8">
        <f t="shared" si="2"/>
        <v>73.5</v>
      </c>
      <c r="J5" s="8">
        <f t="shared" si="3"/>
        <v>52.3</v>
      </c>
      <c r="K5" s="12">
        <f t="shared" si="4"/>
        <v>56.53333333333334</v>
      </c>
      <c r="M5" s="14">
        <f t="shared" si="5"/>
        <v>304.33333333333337</v>
      </c>
      <c r="O5" s="9">
        <v>46</v>
      </c>
      <c r="P5" s="9">
        <v>53</v>
      </c>
      <c r="Q5" s="9">
        <v>98</v>
      </c>
      <c r="R5" s="15">
        <v>35</v>
      </c>
      <c r="S5" s="30">
        <v>48</v>
      </c>
      <c r="T5" s="30">
        <v>45</v>
      </c>
      <c r="U5" s="15">
        <v>30.1</v>
      </c>
      <c r="V5" s="30">
        <v>33.5</v>
      </c>
      <c r="W5" s="30">
        <v>40</v>
      </c>
      <c r="X5" s="15">
        <v>26.8</v>
      </c>
      <c r="Y5" s="30">
        <v>25.5</v>
      </c>
      <c r="Z5" s="30">
        <v>24.5</v>
      </c>
      <c r="AA5" s="15">
        <v>21.3</v>
      </c>
      <c r="AB5" s="30">
        <v>21.1</v>
      </c>
      <c r="AC5" s="30">
        <v>20.6</v>
      </c>
    </row>
    <row r="6" spans="2:29" ht="12.75">
      <c r="B6" s="8">
        <v>3</v>
      </c>
      <c r="C6" s="8">
        <v>2006</v>
      </c>
      <c r="D6" s="10" t="s">
        <v>55</v>
      </c>
      <c r="E6" s="10" t="s">
        <v>56</v>
      </c>
      <c r="F6" s="10" t="s">
        <v>40</v>
      </c>
      <c r="G6" s="8">
        <f t="shared" si="0"/>
        <v>56.5</v>
      </c>
      <c r="H6" s="8">
        <f t="shared" si="1"/>
        <v>63</v>
      </c>
      <c r="I6" s="8">
        <f t="shared" si="2"/>
        <v>67.4</v>
      </c>
      <c r="J6" s="8">
        <f t="shared" si="3"/>
        <v>30.700000000000003</v>
      </c>
      <c r="K6" s="12">
        <f t="shared" si="4"/>
        <v>50.13333333333333</v>
      </c>
      <c r="M6" s="14">
        <f t="shared" si="5"/>
        <v>267.73333333333335</v>
      </c>
      <c r="O6" s="9">
        <v>39</v>
      </c>
      <c r="P6" s="9">
        <v>46</v>
      </c>
      <c r="Q6" s="9">
        <v>67</v>
      </c>
      <c r="R6" s="15">
        <v>60</v>
      </c>
      <c r="S6" s="30">
        <v>28</v>
      </c>
      <c r="T6" s="30">
        <v>66</v>
      </c>
      <c r="U6" s="15">
        <v>28.9</v>
      </c>
      <c r="V6" s="30">
        <v>31.4</v>
      </c>
      <c r="W6" s="30">
        <v>36</v>
      </c>
      <c r="X6" s="15">
        <v>15.8</v>
      </c>
      <c r="Y6" s="30">
        <v>14.9</v>
      </c>
      <c r="Z6" s="30">
        <v>14.5</v>
      </c>
      <c r="AA6" s="15">
        <v>18.1</v>
      </c>
      <c r="AB6" s="30">
        <v>18.8</v>
      </c>
      <c r="AC6" s="30">
        <v>18.8</v>
      </c>
    </row>
    <row r="7" spans="2:29" ht="12.75">
      <c r="B7" s="8">
        <v>4</v>
      </c>
      <c r="C7" s="8">
        <v>2005</v>
      </c>
      <c r="D7" s="10" t="s">
        <v>62</v>
      </c>
      <c r="E7" s="10" t="s">
        <v>63</v>
      </c>
      <c r="F7" s="10" t="s">
        <v>40</v>
      </c>
      <c r="G7" s="8">
        <f t="shared" si="0"/>
        <v>56.5</v>
      </c>
      <c r="H7" s="8">
        <f t="shared" si="1"/>
        <v>60.5</v>
      </c>
      <c r="I7" s="8">
        <f t="shared" si="2"/>
        <v>75.4</v>
      </c>
      <c r="J7" s="8">
        <f t="shared" si="3"/>
        <v>29.299999999999997</v>
      </c>
      <c r="K7" s="12">
        <f t="shared" si="4"/>
        <v>44.26666666666667</v>
      </c>
      <c r="M7" s="14">
        <f t="shared" si="5"/>
        <v>265.96666666666664</v>
      </c>
      <c r="O7" s="9">
        <v>41</v>
      </c>
      <c r="P7" s="9">
        <v>42</v>
      </c>
      <c r="Q7" s="9">
        <v>71</v>
      </c>
      <c r="R7" s="15">
        <v>39</v>
      </c>
      <c r="S7" s="30">
        <v>54</v>
      </c>
      <c r="T7" s="30">
        <v>67</v>
      </c>
      <c r="U7" s="15">
        <v>32.6</v>
      </c>
      <c r="V7" s="30">
        <v>33.2</v>
      </c>
      <c r="W7" s="30">
        <v>42.2</v>
      </c>
      <c r="X7" s="15">
        <v>15.5</v>
      </c>
      <c r="Y7" s="30">
        <v>13.8</v>
      </c>
      <c r="Z7" s="30">
        <v>10</v>
      </c>
      <c r="AA7" s="15">
        <v>16.2</v>
      </c>
      <c r="AB7" s="30">
        <v>16.8</v>
      </c>
      <c r="AC7" s="30">
        <v>16.4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G10" s="8">
        <f aca="true" t="shared" si="6" ref="G10:G18">(O10+P10+Q10-MIN(O10,P10,Q10))/2</f>
        <v>0</v>
      </c>
      <c r="H10" s="8">
        <f aca="true" t="shared" si="7" ref="H10:H18">(R10+S10+T10-MIN(R10,S10,T10))/2</f>
        <v>0</v>
      </c>
      <c r="I10" s="8">
        <f aca="true" t="shared" si="8" ref="I10:I18">U10+V10+W10-MIN(U10,V10,W10)</f>
        <v>0</v>
      </c>
      <c r="J10" s="8">
        <f aca="true" t="shared" si="9" ref="J10:J18">X10+Y10+Z10-MIN(X10,Y10,Z10)</f>
        <v>0</v>
      </c>
      <c r="K10" s="12">
        <f aca="true" t="shared" si="10" ref="K10:K18">((AA10+AB10+AC10-MIN(AA10,AB10,AC10))/3)*4</f>
        <v>0</v>
      </c>
      <c r="M10" s="14">
        <f aca="true" t="shared" si="11" ref="M10:M18">G10+H10+I10+J10+K10</f>
        <v>0</v>
      </c>
    </row>
    <row r="11" spans="2:13" ht="12.75">
      <c r="B11" s="8">
        <v>8</v>
      </c>
      <c r="G11" s="8">
        <f t="shared" si="6"/>
        <v>0</v>
      </c>
      <c r="H11" s="8">
        <f t="shared" si="7"/>
        <v>0</v>
      </c>
      <c r="I11" s="8">
        <f t="shared" si="8"/>
        <v>0</v>
      </c>
      <c r="J11" s="8">
        <f t="shared" si="9"/>
        <v>0</v>
      </c>
      <c r="K11" s="12">
        <f>((AA11+AB11+AC11-MIN(AA11,AB11,AC11))/3)*4</f>
        <v>0</v>
      </c>
      <c r="M11" s="14">
        <f t="shared" si="11"/>
        <v>0</v>
      </c>
    </row>
    <row r="12" spans="2:13" ht="12.75">
      <c r="B12" s="8">
        <v>9</v>
      </c>
      <c r="G12" s="8">
        <f t="shared" si="6"/>
        <v>0</v>
      </c>
      <c r="H12" s="8">
        <f t="shared" si="7"/>
        <v>0</v>
      </c>
      <c r="I12" s="8">
        <f t="shared" si="8"/>
        <v>0</v>
      </c>
      <c r="J12" s="8">
        <f t="shared" si="9"/>
        <v>0</v>
      </c>
      <c r="K12" s="12">
        <f t="shared" si="10"/>
        <v>0</v>
      </c>
      <c r="M12" s="14">
        <f t="shared" si="11"/>
        <v>0</v>
      </c>
    </row>
    <row r="13" spans="2:13" ht="12.75">
      <c r="B13" s="8">
        <v>10</v>
      </c>
      <c r="G13" s="8">
        <f t="shared" si="6"/>
        <v>0</v>
      </c>
      <c r="H13" s="8">
        <f t="shared" si="7"/>
        <v>0</v>
      </c>
      <c r="I13" s="8">
        <f t="shared" si="8"/>
        <v>0</v>
      </c>
      <c r="J13" s="8">
        <f t="shared" si="9"/>
        <v>0</v>
      </c>
      <c r="K13" s="12">
        <f t="shared" si="10"/>
        <v>0</v>
      </c>
      <c r="M13" s="14">
        <f t="shared" si="11"/>
        <v>0</v>
      </c>
    </row>
    <row r="14" spans="2:13" ht="12.75">
      <c r="B14" s="8">
        <v>11</v>
      </c>
      <c r="G14" s="8">
        <f t="shared" si="6"/>
        <v>0</v>
      </c>
      <c r="H14" s="8">
        <f t="shared" si="7"/>
        <v>0</v>
      </c>
      <c r="I14" s="8">
        <f t="shared" si="8"/>
        <v>0</v>
      </c>
      <c r="J14" s="8">
        <f t="shared" si="9"/>
        <v>0</v>
      </c>
      <c r="K14" s="12">
        <f t="shared" si="10"/>
        <v>0</v>
      </c>
      <c r="M14" s="14">
        <f t="shared" si="11"/>
        <v>0</v>
      </c>
    </row>
    <row r="15" spans="2:13" ht="12.75">
      <c r="B15" s="8">
        <v>12</v>
      </c>
      <c r="G15" s="8">
        <f t="shared" si="6"/>
        <v>0</v>
      </c>
      <c r="H15" s="8">
        <f t="shared" si="7"/>
        <v>0</v>
      </c>
      <c r="I15" s="8">
        <f t="shared" si="8"/>
        <v>0</v>
      </c>
      <c r="J15" s="8">
        <f t="shared" si="9"/>
        <v>0</v>
      </c>
      <c r="K15" s="12">
        <f t="shared" si="10"/>
        <v>0</v>
      </c>
      <c r="M15" s="14">
        <f t="shared" si="11"/>
        <v>0</v>
      </c>
    </row>
    <row r="16" spans="2:13" ht="12.75">
      <c r="B16" s="8">
        <v>13</v>
      </c>
      <c r="G16" s="8">
        <f t="shared" si="6"/>
        <v>0</v>
      </c>
      <c r="H16" s="8">
        <f t="shared" si="7"/>
        <v>0</v>
      </c>
      <c r="I16" s="8">
        <f t="shared" si="8"/>
        <v>0</v>
      </c>
      <c r="J16" s="8">
        <f t="shared" si="9"/>
        <v>0</v>
      </c>
      <c r="K16" s="12">
        <f t="shared" si="10"/>
        <v>0</v>
      </c>
      <c r="M16" s="14">
        <f t="shared" si="11"/>
        <v>0</v>
      </c>
    </row>
    <row r="17" spans="2:13" ht="12.75">
      <c r="B17" s="8">
        <v>14</v>
      </c>
      <c r="G17" s="8">
        <f t="shared" si="6"/>
        <v>0</v>
      </c>
      <c r="H17" s="8">
        <f t="shared" si="7"/>
        <v>0</v>
      </c>
      <c r="I17" s="8">
        <f t="shared" si="8"/>
        <v>0</v>
      </c>
      <c r="J17" s="8">
        <f t="shared" si="9"/>
        <v>0</v>
      </c>
      <c r="K17" s="12">
        <f t="shared" si="10"/>
        <v>0</v>
      </c>
      <c r="M17" s="14">
        <f t="shared" si="11"/>
        <v>0</v>
      </c>
    </row>
    <row r="18" spans="2:13" ht="12.75">
      <c r="B18" s="8">
        <v>15</v>
      </c>
      <c r="G18" s="8">
        <f t="shared" si="6"/>
        <v>0</v>
      </c>
      <c r="H18" s="8">
        <f t="shared" si="7"/>
        <v>0</v>
      </c>
      <c r="I18" s="8">
        <f t="shared" si="8"/>
        <v>0</v>
      </c>
      <c r="J18" s="8">
        <f t="shared" si="9"/>
        <v>0</v>
      </c>
      <c r="K18" s="12">
        <f t="shared" si="10"/>
        <v>0</v>
      </c>
      <c r="M18" s="14">
        <f t="shared" si="11"/>
        <v>0</v>
      </c>
    </row>
    <row r="19" spans="5:13" ht="12.75">
      <c r="E19" s="17"/>
      <c r="M19" s="14"/>
    </row>
    <row r="20" spans="5:13" ht="12.75">
      <c r="E20" s="17"/>
      <c r="M20" s="14"/>
    </row>
    <row r="21" spans="5:13" ht="12.75">
      <c r="E21" s="17">
        <v>1</v>
      </c>
      <c r="G21" s="8">
        <f>G8+G7+G6+G5+G4</f>
        <v>250</v>
      </c>
      <c r="H21" s="8">
        <f>H8+H7+H6+H5+H4</f>
        <v>236.5</v>
      </c>
      <c r="I21" s="8">
        <f>I8+I7+I6+I5+I4</f>
        <v>322.2</v>
      </c>
      <c r="J21" s="8">
        <f>J8+J7+J6+J5+J4</f>
        <v>183.8</v>
      </c>
      <c r="K21" s="8">
        <f>K8+K7+K6+K5+K4</f>
        <v>244.13333333333333</v>
      </c>
      <c r="M21" s="14">
        <f>K21+J21+I21+H21+G21</f>
        <v>1236.6333333333332</v>
      </c>
    </row>
    <row r="22" spans="5:13" ht="12.75">
      <c r="E22" s="17">
        <v>2</v>
      </c>
      <c r="G22" s="8">
        <f>G6</f>
        <v>56.5</v>
      </c>
      <c r="H22" s="8">
        <f>H6</f>
        <v>63</v>
      </c>
      <c r="I22" s="8">
        <f>I6</f>
        <v>67.4</v>
      </c>
      <c r="J22" s="8">
        <f>J6</f>
        <v>30.700000000000003</v>
      </c>
      <c r="K22" s="8">
        <f>K6</f>
        <v>50.13333333333333</v>
      </c>
      <c r="M22" s="14">
        <f>K22+J22+I22+H22+G22</f>
        <v>267.73333333333335</v>
      </c>
    </row>
    <row r="23" spans="5:13" ht="12.75">
      <c r="E23" s="17">
        <v>3</v>
      </c>
      <c r="G23" s="8">
        <f>G18+G13+G12+G7</f>
        <v>56.5</v>
      </c>
      <c r="H23" s="8">
        <f>H18+H13+H12+H7</f>
        <v>60.5</v>
      </c>
      <c r="I23" s="8">
        <f>I18+I13+I12+I7</f>
        <v>75.4</v>
      </c>
      <c r="J23" s="8">
        <f>J18+J13+J12+J7</f>
        <v>29.299999999999997</v>
      </c>
      <c r="K23" s="8">
        <f>K18+K13+K12+K7</f>
        <v>44.26666666666667</v>
      </c>
      <c r="M23" s="14">
        <f>K23+J23+I23+H23+G23</f>
        <v>265.9666666666667</v>
      </c>
    </row>
    <row r="24" spans="5:13" ht="12.75">
      <c r="E24" s="17"/>
      <c r="M24" s="14"/>
    </row>
    <row r="25" spans="5:13" ht="12.75">
      <c r="E25" s="17"/>
      <c r="K25" s="8"/>
      <c r="M25" s="14"/>
    </row>
    <row r="26" spans="5:13" ht="12.75">
      <c r="E26" s="17"/>
      <c r="M26" s="14"/>
    </row>
  </sheetData>
  <sheetProtection/>
  <autoFilter ref="B3:AC18"/>
  <mergeCells count="6">
    <mergeCell ref="D2:E2"/>
    <mergeCell ref="O2:Q2"/>
    <mergeCell ref="R2:T2"/>
    <mergeCell ref="U2:W2"/>
    <mergeCell ref="X2:Z2"/>
    <mergeCell ref="AA2:AC2"/>
  </mergeCells>
  <printOptions/>
  <pageMargins left="0.3937007874015748" right="0" top="0.6692913385826772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C6" sqref="C6:F7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14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16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29" ht="12.75">
      <c r="B4" s="8">
        <v>1</v>
      </c>
      <c r="C4" s="8">
        <v>2004</v>
      </c>
      <c r="D4" s="10" t="s">
        <v>67</v>
      </c>
      <c r="E4" s="10" t="s">
        <v>68</v>
      </c>
      <c r="F4" s="10" t="s">
        <v>40</v>
      </c>
      <c r="G4" s="8">
        <f>(O4+P4+Q4-MIN(O4,P4,Q4))/2</f>
        <v>89.5</v>
      </c>
      <c r="H4" s="8">
        <f>(R4+S4+T4-MIN(R4,S4,T4))/2</f>
        <v>110.5</v>
      </c>
      <c r="I4" s="8">
        <f>U4+V4+W4-MIN(U4,V4,W4)</f>
        <v>115.99999999999999</v>
      </c>
      <c r="J4" s="8">
        <f>X4+Y4+Z4-MIN(X4,Y4,Z4)</f>
        <v>71.5</v>
      </c>
      <c r="K4" s="12">
        <f>((AA4+AB4+AC4-MIN(AA4,AB4,AC4))/3)*4</f>
        <v>87.33333333333333</v>
      </c>
      <c r="M4" s="14">
        <f>G4+H4+I4+J4+K4</f>
        <v>474.8333333333333</v>
      </c>
      <c r="O4" s="9">
        <v>86</v>
      </c>
      <c r="P4" s="9">
        <v>93</v>
      </c>
      <c r="Q4" s="9">
        <v>60</v>
      </c>
      <c r="R4" s="15">
        <v>118</v>
      </c>
      <c r="S4" s="30">
        <v>50</v>
      </c>
      <c r="T4" s="30">
        <v>103</v>
      </c>
      <c r="U4" s="15">
        <v>60.4</v>
      </c>
      <c r="V4" s="30">
        <v>53.3</v>
      </c>
      <c r="W4" s="30">
        <v>55.6</v>
      </c>
      <c r="X4" s="15">
        <v>34.3</v>
      </c>
      <c r="Y4" s="30">
        <v>34.2</v>
      </c>
      <c r="Z4" s="30">
        <v>37.2</v>
      </c>
      <c r="AA4" s="15">
        <v>32.4</v>
      </c>
      <c r="AB4" s="30">
        <v>19</v>
      </c>
      <c r="AC4" s="30">
        <v>33.1</v>
      </c>
    </row>
    <row r="5" spans="2:29" ht="12.75">
      <c r="B5" s="8">
        <v>2</v>
      </c>
      <c r="C5" s="8">
        <v>2004</v>
      </c>
      <c r="D5" s="10" t="s">
        <v>69</v>
      </c>
      <c r="E5" s="10" t="s">
        <v>56</v>
      </c>
      <c r="F5" s="10" t="s">
        <v>40</v>
      </c>
      <c r="G5" s="8">
        <f>(O5+P5+Q5-MIN(O5,P5,Q5))/2</f>
        <v>73</v>
      </c>
      <c r="H5" s="8">
        <f>(R5+S5+T5-MIN(R5,S5,T5))/2</f>
        <v>64</v>
      </c>
      <c r="I5" s="8">
        <f>U5+V5+W5-MIN(U5,V5,W5)</f>
        <v>92.30000000000001</v>
      </c>
      <c r="J5" s="8">
        <f>X5+Y5+Z5-MIN(X5,Y5,Z5)</f>
        <v>45.900000000000006</v>
      </c>
      <c r="K5" s="12">
        <f>((AA5+AB5+AC5-MIN(AA5,AB5,AC5))/3)*4</f>
        <v>67.73333333333333</v>
      </c>
      <c r="M5" s="14">
        <f>G5+H5+I5+J5+K5</f>
        <v>342.9333333333334</v>
      </c>
      <c r="O5" s="9">
        <v>50</v>
      </c>
      <c r="P5" s="9">
        <v>68</v>
      </c>
      <c r="Q5" s="9">
        <v>78</v>
      </c>
      <c r="R5" s="15">
        <v>70</v>
      </c>
      <c r="S5" s="30">
        <v>58</v>
      </c>
      <c r="T5" s="30">
        <v>45</v>
      </c>
      <c r="U5" s="15">
        <v>46.5</v>
      </c>
      <c r="V5" s="30">
        <v>43.5</v>
      </c>
      <c r="W5" s="30">
        <v>45.8</v>
      </c>
      <c r="X5" s="15">
        <v>21.5</v>
      </c>
      <c r="Y5" s="30">
        <v>24</v>
      </c>
      <c r="Z5" s="30">
        <v>21.9</v>
      </c>
      <c r="AA5" s="15">
        <v>26</v>
      </c>
      <c r="AB5" s="30">
        <v>24.8</v>
      </c>
      <c r="AC5" s="30">
        <v>24.3</v>
      </c>
    </row>
    <row r="6" spans="2:13" ht="12.75">
      <c r="B6" s="8">
        <v>3</v>
      </c>
      <c r="G6" s="8">
        <f>(O6+P6+Q6-MIN(O6,P6,Q6))/2</f>
        <v>0</v>
      </c>
      <c r="H6" s="8">
        <f>(R6+S6+T6-MIN(R6,S6,T6))/2</f>
        <v>0</v>
      </c>
      <c r="I6" s="8">
        <f>U6+V6+W6-MIN(U6,V6,W6)</f>
        <v>0</v>
      </c>
      <c r="J6" s="8">
        <f>X6+Y6+Z6-MIN(X6,Y6,Z6)</f>
        <v>0</v>
      </c>
      <c r="K6" s="12">
        <f>((AA6+AB6+AC6-MIN(AA6,AB6,AC6))/3)*4</f>
        <v>0</v>
      </c>
      <c r="M6" s="14">
        <f>G6+H6+I6+J6+K6</f>
        <v>0</v>
      </c>
    </row>
    <row r="7" spans="2:13" ht="12.75">
      <c r="B7" s="8">
        <v>4</v>
      </c>
      <c r="G7" s="8">
        <f aca="true" t="shared" si="0" ref="G7:G18">(O7+P7+Q7-MIN(O7,P7,Q7))/2</f>
        <v>0</v>
      </c>
      <c r="H7" s="8">
        <f aca="true" t="shared" si="1" ref="H7:H18">(R7+S7+T7-MIN(R7,S7,T7))/2</f>
        <v>0</v>
      </c>
      <c r="I7" s="8">
        <f aca="true" t="shared" si="2" ref="I7:I18">U7+V7+W7-MIN(U7,V7,W7)</f>
        <v>0</v>
      </c>
      <c r="J7" s="8">
        <f aca="true" t="shared" si="3" ref="J7:J18">X7+Y7+Z7-MIN(X7,Y7,Z7)</f>
        <v>0</v>
      </c>
      <c r="K7" s="12">
        <f aca="true" t="shared" si="4" ref="K7:K18">((AA7+AB7+AC7-MIN(AA7,AB7,AC7))/3)*4</f>
        <v>0</v>
      </c>
      <c r="M7" s="14">
        <f aca="true" t="shared" si="5" ref="M7:M18">G7+H7+I7+J7+K7</f>
        <v>0</v>
      </c>
    </row>
    <row r="8" spans="2:13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 t="shared" si="4"/>
        <v>0</v>
      </c>
      <c r="M10" s="14">
        <f t="shared" si="5"/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>((AA11+AB11+AC11-MIN(AA11,AB11,AC11))/3)*4</f>
        <v>0</v>
      </c>
      <c r="M11" s="14">
        <f t="shared" si="5"/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2">
        <f t="shared" si="4"/>
        <v>0</v>
      </c>
      <c r="M16" s="14">
        <f t="shared" si="5"/>
        <v>0</v>
      </c>
    </row>
    <row r="17" spans="2:13" ht="12.75">
      <c r="B17" s="8">
        <v>14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2">
        <f t="shared" si="4"/>
        <v>0</v>
      </c>
      <c r="M17" s="14">
        <f t="shared" si="5"/>
        <v>0</v>
      </c>
    </row>
    <row r="18" spans="2:13" ht="12.75">
      <c r="B18" s="8">
        <v>15</v>
      </c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2">
        <f t="shared" si="4"/>
        <v>0</v>
      </c>
      <c r="M18" s="14">
        <f t="shared" si="5"/>
        <v>0</v>
      </c>
    </row>
    <row r="19" spans="5:13" ht="12.75">
      <c r="E19" s="17"/>
      <c r="M19" s="14"/>
    </row>
    <row r="20" spans="5:13" ht="12.75">
      <c r="E20" s="17"/>
      <c r="M20" s="14"/>
    </row>
    <row r="21" spans="5:13" ht="12.75">
      <c r="E21" s="17">
        <v>1</v>
      </c>
      <c r="G21" s="8">
        <f>G5+G4</f>
        <v>162.5</v>
      </c>
      <c r="H21" s="8">
        <f>H5+H4</f>
        <v>174.5</v>
      </c>
      <c r="I21" s="8">
        <f>I5+I4</f>
        <v>208.3</v>
      </c>
      <c r="J21" s="8">
        <f>J5+J4</f>
        <v>117.4</v>
      </c>
      <c r="K21" s="8">
        <f>K5+K4</f>
        <v>155.06666666666666</v>
      </c>
      <c r="M21" s="14">
        <f>K21+J21+I21+H21+G21</f>
        <v>817.7666666666667</v>
      </c>
    </row>
    <row r="22" spans="5:13" ht="12.75">
      <c r="E22" s="17">
        <v>2</v>
      </c>
      <c r="G22" s="8">
        <f>G6</f>
        <v>0</v>
      </c>
      <c r="H22" s="8">
        <f>H6</f>
        <v>0</v>
      </c>
      <c r="I22" s="8">
        <f>I6</f>
        <v>0</v>
      </c>
      <c r="J22" s="8">
        <f>J6</f>
        <v>0</v>
      </c>
      <c r="K22" s="8">
        <f>K6</f>
        <v>0</v>
      </c>
      <c r="M22" s="14">
        <f>K22+J22+I22+H22+G22</f>
        <v>0</v>
      </c>
    </row>
    <row r="23" spans="5:13" ht="12.75">
      <c r="E23" s="17">
        <v>3</v>
      </c>
      <c r="G23" s="8">
        <f>G18+G13+G12+G7</f>
        <v>0</v>
      </c>
      <c r="H23" s="8">
        <f>H18+H13+H12+H7</f>
        <v>0</v>
      </c>
      <c r="I23" s="8">
        <f>I18+I13+I12+I7</f>
        <v>0</v>
      </c>
      <c r="J23" s="8">
        <f>J18+J13+J12+J7</f>
        <v>0</v>
      </c>
      <c r="K23" s="8">
        <f>K18+K13+K12+K7</f>
        <v>0</v>
      </c>
      <c r="M23" s="14">
        <f>K23+J23+I23+H23+G23</f>
        <v>0</v>
      </c>
    </row>
    <row r="24" spans="5:13" ht="12.75">
      <c r="E24" s="17"/>
      <c r="M24" s="14"/>
    </row>
    <row r="25" spans="5:13" ht="12.75">
      <c r="E25" s="17"/>
      <c r="K25" s="8"/>
      <c r="M25" s="14"/>
    </row>
    <row r="26" spans="5:13" ht="12.75">
      <c r="E26" s="17"/>
      <c r="M26" s="14"/>
    </row>
  </sheetData>
  <sheetProtection/>
  <autoFilter ref="B3:AC18"/>
  <mergeCells count="6">
    <mergeCell ref="D2:E2"/>
    <mergeCell ref="AA2:AC2"/>
    <mergeCell ref="O2:Q2"/>
    <mergeCell ref="R2:T2"/>
    <mergeCell ref="U2:W2"/>
    <mergeCell ref="X2:Z2"/>
  </mergeCells>
  <printOptions/>
  <pageMargins left="0.3937007874015748" right="0" top="0.6692913385826772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C4" sqref="C4:F4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0039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33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13" ht="12.75">
      <c r="B4" s="8">
        <v>1</v>
      </c>
      <c r="G4" s="8">
        <f aca="true" t="shared" si="0" ref="G4:G20">(O4+P4+Q4-MIN(O4,P4,Q4))/2</f>
        <v>0</v>
      </c>
      <c r="H4" s="8">
        <f aca="true" t="shared" si="1" ref="H4:H20">(R4+S4+T4-MIN(R4,S4,T4))/2</f>
        <v>0</v>
      </c>
      <c r="I4" s="8">
        <f aca="true" t="shared" si="2" ref="I4:I20">U4+V4+W4-MIN(U4,V4,W4)</f>
        <v>0</v>
      </c>
      <c r="J4" s="8">
        <f aca="true" t="shared" si="3" ref="J4:J20">X4+Y4+Z4-MIN(X4,Y4,Z4)</f>
        <v>0</v>
      </c>
      <c r="K4" s="12">
        <f aca="true" t="shared" si="4" ref="K4:K15">((AA4+AB4+AC4-MIN(AA4,AB4,AC4))/3)*4</f>
        <v>0</v>
      </c>
      <c r="M4" s="14">
        <f aca="true" t="shared" si="5" ref="M4:M15">G4+H4+I4+J4+K4</f>
        <v>0</v>
      </c>
    </row>
    <row r="5" spans="2:13" ht="12.75">
      <c r="B5" s="8">
        <v>2</v>
      </c>
      <c r="G5" s="8">
        <f>(O5+P5+Q5-MIN(O5,P5,Q5))/2</f>
        <v>0</v>
      </c>
      <c r="H5" s="8">
        <f>(R5+S5+T5-MIN(R5,S5,T5))/2</f>
        <v>0</v>
      </c>
      <c r="I5" s="8">
        <f t="shared" si="2"/>
        <v>0</v>
      </c>
      <c r="J5" s="8">
        <f>X5+Y5+Z5-MIN(X5,Y5,Z5)</f>
        <v>0</v>
      </c>
      <c r="K5" s="12">
        <f>((AA5+AB5+AC5-MIN(AA5,AB5,AC5))/3)*4</f>
        <v>0</v>
      </c>
      <c r="M5" s="14">
        <f>G5+H5+I5+J5+K5</f>
        <v>0</v>
      </c>
    </row>
    <row r="6" spans="2:13" ht="12.75">
      <c r="B6" s="8">
        <v>3</v>
      </c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4"/>
        <v>0</v>
      </c>
      <c r="M6" s="14">
        <f>G6+H6+I6+J6+K6</f>
        <v>0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13" ht="12.75">
      <c r="B8" s="8">
        <v>5</v>
      </c>
      <c r="G8" s="8">
        <f>(O8+P8+Q8-MIN(O8,P8,Q8))/2</f>
        <v>0</v>
      </c>
      <c r="H8" s="8">
        <f>(R8+S8+T8-MIN(R8,S8,T8))/2</f>
        <v>0</v>
      </c>
      <c r="I8" s="8">
        <f t="shared" si="2"/>
        <v>0</v>
      </c>
      <c r="J8" s="8">
        <f>X8+Y8+Z8-MIN(X8,Y8,Z8)</f>
        <v>0</v>
      </c>
      <c r="K8" s="12">
        <f>((AA8+AB8+AC8-MIN(AA8,AB8,AC8))/3)*4</f>
        <v>0</v>
      </c>
      <c r="M8" s="14">
        <f>G8+H8+I8+J8+K8</f>
        <v>0</v>
      </c>
    </row>
    <row r="9" spans="2:13" ht="12.75">
      <c r="B9" s="8">
        <v>6</v>
      </c>
      <c r="G9" s="8">
        <f>(O9+P9+Q9-MIN(O9,P9,Q9))/2</f>
        <v>0</v>
      </c>
      <c r="H9" s="8">
        <f>(R9+S9+T9-MIN(R9,S9,T9))/2</f>
        <v>0</v>
      </c>
      <c r="I9" s="8">
        <f t="shared" si="2"/>
        <v>0</v>
      </c>
      <c r="J9" s="8">
        <f>V9+W9+X9-MIN(V9,W9,X9)</f>
        <v>0</v>
      </c>
      <c r="K9" s="12">
        <f>((AA9+AB9+AC9-MIN(AA9,AB9,AC9))/3)*4</f>
        <v>0</v>
      </c>
      <c r="M9" s="14">
        <f>G9+H9+I9+J9+K9</f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>((AA10+AB10+AC10-MIN(AA10,AB10,AC10))/3)*4</f>
        <v>0</v>
      </c>
      <c r="M10" s="14">
        <f>K10+J10+I10+H10+G10</f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>((AA11+AB11+AC11-MIN(AA11,AB11,AC11))/3)*4</f>
        <v>0</v>
      </c>
      <c r="M11" s="14">
        <f>K11+J11+I11+H11+G11</f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>(O16+P16+Q16-MIN(O16,P16,Q16))/2</f>
        <v>0</v>
      </c>
      <c r="H16" s="8">
        <f>(R16+S16+T16-MIN(R16,S16,T16))/2</f>
        <v>0</v>
      </c>
      <c r="I16" s="8">
        <f t="shared" si="2"/>
        <v>0</v>
      </c>
      <c r="J16" s="8">
        <f>X16+Y16+Z16-MIN(X16,Y16,Z16)</f>
        <v>0</v>
      </c>
      <c r="K16" s="12">
        <f>((AA16+AB16+AC16-MIN(AA16,AB16,AC16))/3)*4</f>
        <v>0</v>
      </c>
      <c r="M16" s="14">
        <f>K16+J16+I16+H16+G16</f>
        <v>0</v>
      </c>
    </row>
    <row r="17" spans="2:13" ht="12.75">
      <c r="B17" s="8">
        <v>14</v>
      </c>
      <c r="G17" s="8">
        <f>(O17+P17+Q17-MIN(O17,P17,Q17))/2</f>
        <v>0</v>
      </c>
      <c r="H17" s="8">
        <f>(R17+S17+T17-MIN(R17,S17,T17))/2</f>
        <v>0</v>
      </c>
      <c r="I17" s="8">
        <f t="shared" si="2"/>
        <v>0</v>
      </c>
      <c r="J17" s="8">
        <f>X17+Y17+Z17-MIN(X17,Y17,Z17)</f>
        <v>0</v>
      </c>
      <c r="K17" s="12">
        <f>((AA17+AB17+AC17-MIN(AA17,AB17,AC17))/3)*4</f>
        <v>0</v>
      </c>
      <c r="M17" s="14">
        <f>G17+H17+I17+J17+K17</f>
        <v>0</v>
      </c>
    </row>
    <row r="18" spans="2:13" ht="12.75">
      <c r="B18" s="8">
        <v>15</v>
      </c>
      <c r="G18" s="8">
        <f>(O18+P18+Q18-MIN(O18,P18,Q18))/2</f>
        <v>0</v>
      </c>
      <c r="H18" s="8">
        <f>(R18+S18+T18-MIN(R18,S18,T18))/2</f>
        <v>0</v>
      </c>
      <c r="I18" s="8">
        <f t="shared" si="2"/>
        <v>0</v>
      </c>
      <c r="J18" s="8">
        <f>X18+Y18+Z18-MIN(X18,Y18,Z18)</f>
        <v>0</v>
      </c>
      <c r="K18" s="12">
        <f>((AA18+AB18+AC18-MIN(AA18,AB18,AC18))/3)*4</f>
        <v>0</v>
      </c>
      <c r="M18" s="14">
        <f>G18+H18+I18+J18+K18</f>
        <v>0</v>
      </c>
    </row>
    <row r="19" spans="2:13" ht="12.75">
      <c r="B19" s="8">
        <v>16</v>
      </c>
      <c r="G19" s="8">
        <f>(O19+P19+Q19-MIN(O19,P19,Q19))/2</f>
        <v>0</v>
      </c>
      <c r="H19" s="8">
        <f>(R19+S19+T19-MIN(R19,S19,T19))/2</f>
        <v>0</v>
      </c>
      <c r="I19" s="8">
        <f t="shared" si="2"/>
        <v>0</v>
      </c>
      <c r="J19" s="8">
        <f>X19+Y19+Z19-MIN(X19,Y19,Z19)</f>
        <v>0</v>
      </c>
      <c r="K19" s="12">
        <f>((AA19+AB19+AC19-MIN(AA19,AB19,AC19))/3)*4</f>
        <v>0</v>
      </c>
      <c r="M19" s="14">
        <f>G19+H19+I19+J19+K19</f>
        <v>0</v>
      </c>
    </row>
    <row r="20" spans="2:13" ht="12.75">
      <c r="B20" s="8">
        <v>17</v>
      </c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K20" s="12">
        <f>((AA20+AB20+AC20-MIN(AA20,AB20,AC20))/3)*4</f>
        <v>0</v>
      </c>
      <c r="M20" s="14">
        <f>G20+H20+I20+J20+K20</f>
        <v>0</v>
      </c>
    </row>
    <row r="23" spans="5:13" ht="12.75">
      <c r="E23" s="13">
        <v>1</v>
      </c>
      <c r="G23" s="8">
        <f>G4</f>
        <v>0</v>
      </c>
      <c r="H23" s="8">
        <f>H4</f>
        <v>0</v>
      </c>
      <c r="I23" s="8">
        <f>I4</f>
        <v>0</v>
      </c>
      <c r="J23" s="8">
        <f>J4</f>
        <v>0</v>
      </c>
      <c r="K23" s="8">
        <f>K4</f>
        <v>0</v>
      </c>
      <c r="M23" s="14">
        <f>K23+J23+I23+H23+G23</f>
        <v>0</v>
      </c>
    </row>
    <row r="24" spans="5:13" ht="12.75">
      <c r="E24" s="13">
        <v>2</v>
      </c>
      <c r="G24" s="8">
        <f>G19+G17+G9+G8+G7</f>
        <v>0</v>
      </c>
      <c r="H24" s="8">
        <f>H19+H17+H9+H8+H7</f>
        <v>0</v>
      </c>
      <c r="I24" s="8">
        <f>I19+I17+I9+I8+I7</f>
        <v>0</v>
      </c>
      <c r="J24" s="8">
        <f>J19+J17+J9+J8+J7</f>
        <v>0</v>
      </c>
      <c r="K24" s="8">
        <f>K19+K17+K9+K8+K7</f>
        <v>0</v>
      </c>
      <c r="M24" s="14">
        <f>K24+J24+I24+H24+G24</f>
        <v>0</v>
      </c>
    </row>
    <row r="25" spans="5:13" ht="12.75">
      <c r="E25" s="13">
        <v>3</v>
      </c>
      <c r="G25" s="8">
        <f>G20+G16+G11+G10</f>
        <v>0</v>
      </c>
      <c r="H25" s="8">
        <f>H20+H16+H11+H10</f>
        <v>0</v>
      </c>
      <c r="I25" s="8">
        <f>I20+I16+I11+I10</f>
        <v>0</v>
      </c>
      <c r="J25" s="8">
        <f>J20+J16+J11+J10</f>
        <v>0</v>
      </c>
      <c r="K25" s="8">
        <f>K20+K16+K11+K10</f>
        <v>0</v>
      </c>
      <c r="M25" s="14">
        <f>K25+J25+I25+H25+G25</f>
        <v>0</v>
      </c>
    </row>
    <row r="26" spans="5:13" ht="12.75">
      <c r="E26" s="13">
        <v>4</v>
      </c>
      <c r="G26" s="8">
        <f>G13+G12</f>
        <v>0</v>
      </c>
      <c r="H26" s="8">
        <f>H13+H12</f>
        <v>0</v>
      </c>
      <c r="I26" s="8">
        <f>I13+I12</f>
        <v>0</v>
      </c>
      <c r="J26" s="8">
        <f>J13+J12</f>
        <v>0</v>
      </c>
      <c r="K26" s="8">
        <f>K13+K12</f>
        <v>0</v>
      </c>
      <c r="M26" s="14">
        <f>K26+J26+I26+H26+G26</f>
        <v>0</v>
      </c>
    </row>
  </sheetData>
  <sheetProtection/>
  <autoFilter ref="B3:AC20"/>
  <mergeCells count="6">
    <mergeCell ref="D2:E2"/>
    <mergeCell ref="O2:Q2"/>
    <mergeCell ref="R2:T2"/>
    <mergeCell ref="U2:W2"/>
    <mergeCell ref="X2:Z2"/>
    <mergeCell ref="AA2:AC2"/>
  </mergeCells>
  <printOptions/>
  <pageMargins left="0.3937007874015748" right="0" top="0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C2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I21" sqref="I21"/>
    </sheetView>
  </sheetViews>
  <sheetFormatPr defaultColWidth="11.421875" defaultRowHeight="12.75"/>
  <cols>
    <col min="1" max="1" width="1.7109375" style="9" customWidth="1"/>
    <col min="2" max="2" width="5.57421875" style="10" bestFit="1" customWidth="1"/>
    <col min="3" max="3" width="4.7109375" style="8" customWidth="1"/>
    <col min="4" max="5" width="12.7109375" style="10" customWidth="1"/>
    <col min="6" max="6" width="13.7109375" style="10" customWidth="1"/>
    <col min="7" max="7" width="6.7109375" style="8" customWidth="1"/>
    <col min="8" max="8" width="7.57421875" style="8" bestFit="1" customWidth="1"/>
    <col min="9" max="10" width="6.7109375" style="8" customWidth="1"/>
    <col min="11" max="11" width="8.421875" style="12" bestFit="1" customWidth="1"/>
    <col min="12" max="12" width="1.7109375" style="9" customWidth="1"/>
    <col min="13" max="13" width="10.0039062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2:29" s="23" customFormat="1" ht="12.75">
      <c r="B2" s="20"/>
      <c r="C2" s="21"/>
      <c r="D2" s="34" t="s">
        <v>17</v>
      </c>
      <c r="E2" s="34"/>
      <c r="F2" s="20"/>
      <c r="G2" s="21"/>
      <c r="H2" s="21"/>
      <c r="I2" s="21"/>
      <c r="J2" s="21"/>
      <c r="K2" s="22"/>
      <c r="M2" s="17" t="s">
        <v>10</v>
      </c>
      <c r="O2" s="35" t="s">
        <v>5</v>
      </c>
      <c r="P2" s="35"/>
      <c r="Q2" s="35"/>
      <c r="R2" s="36" t="s">
        <v>6</v>
      </c>
      <c r="S2" s="37"/>
      <c r="T2" s="37"/>
      <c r="U2" s="36" t="s">
        <v>7</v>
      </c>
      <c r="V2" s="37"/>
      <c r="W2" s="37"/>
      <c r="X2" s="36" t="s">
        <v>8</v>
      </c>
      <c r="Y2" s="37"/>
      <c r="Z2" s="37"/>
      <c r="AA2" s="36" t="s">
        <v>15</v>
      </c>
      <c r="AB2" s="37"/>
      <c r="AC2" s="37"/>
    </row>
    <row r="3" spans="2:29" s="23" customFormat="1" ht="12.75"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2" t="s">
        <v>9</v>
      </c>
      <c r="M3" s="17" t="s">
        <v>11</v>
      </c>
      <c r="O3" s="23" t="s">
        <v>12</v>
      </c>
      <c r="P3" s="23" t="s">
        <v>13</v>
      </c>
      <c r="Q3" s="23" t="s">
        <v>14</v>
      </c>
      <c r="R3" s="26" t="s">
        <v>12</v>
      </c>
      <c r="S3" s="23" t="s">
        <v>13</v>
      </c>
      <c r="T3" s="23" t="s">
        <v>14</v>
      </c>
      <c r="U3" s="26" t="s">
        <v>12</v>
      </c>
      <c r="V3" s="23" t="s">
        <v>13</v>
      </c>
      <c r="W3" s="23" t="s">
        <v>14</v>
      </c>
      <c r="X3" s="26" t="s">
        <v>12</v>
      </c>
      <c r="Y3" s="23" t="s">
        <v>13</v>
      </c>
      <c r="Z3" s="23" t="s">
        <v>14</v>
      </c>
      <c r="AA3" s="26" t="s">
        <v>12</v>
      </c>
      <c r="AB3" s="23" t="s">
        <v>13</v>
      </c>
      <c r="AC3" s="23" t="s">
        <v>14</v>
      </c>
    </row>
    <row r="4" spans="2:13" ht="12.75">
      <c r="B4" s="8">
        <v>1</v>
      </c>
      <c r="G4" s="8">
        <f aca="true" t="shared" si="0" ref="G4:G13">(O4+P4+Q4-MIN(O4,P4,Q4))/2</f>
        <v>0</v>
      </c>
      <c r="H4" s="8">
        <f aca="true" t="shared" si="1" ref="H4:H13">(R4+S4+T4-MIN(R4,S4,T4))/2</f>
        <v>0</v>
      </c>
      <c r="I4" s="8">
        <f aca="true" t="shared" si="2" ref="I4:I20">U4+V4+W4-MIN(U4,V4,W4)</f>
        <v>0</v>
      </c>
      <c r="J4" s="8">
        <f aca="true" t="shared" si="3" ref="J4:J13">X4+Y4+Z4-MIN(X4,Y4,Z4)</f>
        <v>0</v>
      </c>
      <c r="K4" s="12">
        <f aca="true" t="shared" si="4" ref="K4:K15">((AA4+AB4+AC4-MIN(AA4,AB4,AC4))/3)*4</f>
        <v>0</v>
      </c>
      <c r="M4" s="14">
        <f aca="true" t="shared" si="5" ref="M4:M15">G4+H4+I4+J4+K4</f>
        <v>0</v>
      </c>
    </row>
    <row r="5" spans="2:13" ht="12.75">
      <c r="B5" s="8">
        <v>2</v>
      </c>
      <c r="G5" s="8">
        <f>(O5+P5+Q5-MIN(O5,P5,Q5))/2</f>
        <v>0</v>
      </c>
      <c r="H5" s="8">
        <f>(R5+S5+T5-MIN(R5,S5,T5))/2</f>
        <v>0</v>
      </c>
      <c r="I5" s="8">
        <f t="shared" si="2"/>
        <v>0</v>
      </c>
      <c r="J5" s="8">
        <f>X5+Y5+Z5-MIN(X5,Y5,Z5)</f>
        <v>0</v>
      </c>
      <c r="K5" s="12">
        <f>((AA5+AB5+AC5-MIN(AA5,AB5,AC5))/3)*4</f>
        <v>0</v>
      </c>
      <c r="M5" s="14">
        <f>G5+H5+I5+J5+K5</f>
        <v>0</v>
      </c>
    </row>
    <row r="6" spans="2:13" ht="12.75">
      <c r="B6" s="8">
        <v>3</v>
      </c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4"/>
        <v>0</v>
      </c>
      <c r="M6" s="14">
        <f>G6+H6+I6+J6+K6</f>
        <v>0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13" ht="12.75">
      <c r="B8" s="8">
        <v>5</v>
      </c>
      <c r="G8" s="8">
        <f>(O8+P8+Q8-MIN(O8,P8,Q8))/2</f>
        <v>0</v>
      </c>
      <c r="H8" s="8">
        <f>(R8+S8+T8-MIN(R8,S8,T8))/2</f>
        <v>0</v>
      </c>
      <c r="I8" s="8">
        <f t="shared" si="2"/>
        <v>0</v>
      </c>
      <c r="J8" s="8">
        <f>X8+Y8+Z8-MIN(X8,Y8,Z8)</f>
        <v>0</v>
      </c>
      <c r="K8" s="12">
        <f>((AA8+AB8+AC8-MIN(AA8,AB8,AC8))/3)*4</f>
        <v>0</v>
      </c>
      <c r="M8" s="14">
        <f>G8+H8+I8+J8+K8</f>
        <v>0</v>
      </c>
    </row>
    <row r="9" spans="2:13" ht="12.75">
      <c r="B9" s="8">
        <v>6</v>
      </c>
      <c r="G9" s="8">
        <f>(O9+P9+Q9-MIN(O9,P9,Q9))/2</f>
        <v>0</v>
      </c>
      <c r="H9" s="8">
        <f>(R9+S9+T9-MIN(R9,S9,T9))/2</f>
        <v>0</v>
      </c>
      <c r="I9" s="8">
        <f t="shared" si="2"/>
        <v>0</v>
      </c>
      <c r="J9" s="8">
        <f>V9+W9+X9-MIN(V9,W9,X9)</f>
        <v>0</v>
      </c>
      <c r="K9" s="12">
        <f>((AA9+AB9+AC9-MIN(AA9,AB9,AC9))/3)*4</f>
        <v>0</v>
      </c>
      <c r="M9" s="14">
        <f>G9+H9+I9+J9+K9</f>
        <v>0</v>
      </c>
    </row>
    <row r="10" spans="2:13" ht="12.75">
      <c r="B10" s="8">
        <v>7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2">
        <f>((AA10+AB10+AC10-MIN(AA10,AB10,AC10))/3)*4</f>
        <v>0</v>
      </c>
      <c r="M10" s="14">
        <f>K10+J10+I10+H10+G10</f>
        <v>0</v>
      </c>
    </row>
    <row r="11" spans="2:13" ht="12.75">
      <c r="B11" s="8">
        <v>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2">
        <f>((AA11+AB11+AC11-MIN(AA11,AB11,AC11))/3)*4</f>
        <v>0</v>
      </c>
      <c r="M11" s="14">
        <f>K11+J11+I11+H11+G11</f>
        <v>0</v>
      </c>
    </row>
    <row r="12" spans="2:13" ht="12.75">
      <c r="B12" s="8">
        <v>9</v>
      </c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2">
        <f t="shared" si="4"/>
        <v>0</v>
      </c>
      <c r="M12" s="14">
        <f t="shared" si="5"/>
        <v>0</v>
      </c>
    </row>
    <row r="13" spans="2:13" ht="12.75">
      <c r="B13" s="8">
        <v>10</v>
      </c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2">
        <f t="shared" si="4"/>
        <v>0</v>
      </c>
      <c r="M13" s="14">
        <f t="shared" si="5"/>
        <v>0</v>
      </c>
    </row>
    <row r="14" spans="2:13" ht="12.75">
      <c r="B14" s="8">
        <v>11</v>
      </c>
      <c r="G14" s="8">
        <f aca="true" t="shared" si="6" ref="G14:G20">(O14+P14+Q14-MIN(O14,P14,Q14))/2</f>
        <v>0</v>
      </c>
      <c r="H14" s="8">
        <f aca="true" t="shared" si="7" ref="H14:H20">(R14+S14+T14-MIN(R14,S14,T14))/2</f>
        <v>0</v>
      </c>
      <c r="I14" s="8">
        <f t="shared" si="2"/>
        <v>0</v>
      </c>
      <c r="J14" s="8">
        <f aca="true" t="shared" si="8" ref="J14:J20">X14+Y14+Z14-MIN(X14,Y14,Z14)</f>
        <v>0</v>
      </c>
      <c r="K14" s="12">
        <f t="shared" si="4"/>
        <v>0</v>
      </c>
      <c r="M14" s="14">
        <f t="shared" si="5"/>
        <v>0</v>
      </c>
    </row>
    <row r="15" spans="2:13" ht="12.75">
      <c r="B15" s="8">
        <v>12</v>
      </c>
      <c r="G15" s="8">
        <f t="shared" si="6"/>
        <v>0</v>
      </c>
      <c r="H15" s="8">
        <f t="shared" si="7"/>
        <v>0</v>
      </c>
      <c r="I15" s="8">
        <f t="shared" si="2"/>
        <v>0</v>
      </c>
      <c r="J15" s="8">
        <f t="shared" si="8"/>
        <v>0</v>
      </c>
      <c r="K15" s="12">
        <f t="shared" si="4"/>
        <v>0</v>
      </c>
      <c r="M15" s="14">
        <f t="shared" si="5"/>
        <v>0</v>
      </c>
    </row>
    <row r="16" spans="2:13" ht="12.75">
      <c r="B16" s="8">
        <v>13</v>
      </c>
      <c r="G16" s="8">
        <f>(O16+P16+Q16-MIN(O16,P16,Q16))/2</f>
        <v>0</v>
      </c>
      <c r="H16" s="8">
        <f>(R16+S16+T16-MIN(R16,S16,T16))/2</f>
        <v>0</v>
      </c>
      <c r="I16" s="8">
        <f t="shared" si="2"/>
        <v>0</v>
      </c>
      <c r="J16" s="8">
        <f>X16+Y16+Z16-MIN(X16,Y16,Z16)</f>
        <v>0</v>
      </c>
      <c r="K16" s="12">
        <f>((AA16+AB16+AC16-MIN(AA16,AB16,AC16))/3)*4</f>
        <v>0</v>
      </c>
      <c r="M16" s="14">
        <f>K16+J16+I16+H16+G16</f>
        <v>0</v>
      </c>
    </row>
    <row r="17" spans="2:13" ht="12.75">
      <c r="B17" s="8">
        <v>14</v>
      </c>
      <c r="G17" s="8">
        <f>(O17+P17+Q17-MIN(O17,P17,Q17))/2</f>
        <v>0</v>
      </c>
      <c r="H17" s="8">
        <f>(R17+S17+T17-MIN(R17,S17,T17))/2</f>
        <v>0</v>
      </c>
      <c r="I17" s="8">
        <f t="shared" si="2"/>
        <v>0</v>
      </c>
      <c r="J17" s="8">
        <f>X17+Y17+Z17-MIN(X17,Y17,Z17)</f>
        <v>0</v>
      </c>
      <c r="K17" s="12">
        <f>((AA17+AB17+AC17-MIN(AA17,AB17,AC17))/3)*4</f>
        <v>0</v>
      </c>
      <c r="M17" s="14">
        <f>G17+H17+I17+J17+K17</f>
        <v>0</v>
      </c>
    </row>
    <row r="18" spans="2:13" ht="12.75">
      <c r="B18" s="8">
        <v>15</v>
      </c>
      <c r="G18" s="8">
        <f>(O18+P18+Q18-MIN(O18,P18,Q18))/2</f>
        <v>0</v>
      </c>
      <c r="H18" s="8">
        <f>(R18+S18+T18-MIN(R18,S18,T18))/2</f>
        <v>0</v>
      </c>
      <c r="I18" s="8">
        <f t="shared" si="2"/>
        <v>0</v>
      </c>
      <c r="J18" s="8">
        <f>X18+Y18+Z18-MIN(X18,Y18,Z18)</f>
        <v>0</v>
      </c>
      <c r="K18" s="12">
        <f>((AA18+AB18+AC18-MIN(AA18,AB18,AC18))/3)*4</f>
        <v>0</v>
      </c>
      <c r="M18" s="14">
        <f>G18+H18+I18+J18+K18</f>
        <v>0</v>
      </c>
    </row>
    <row r="19" spans="2:13" ht="12.75">
      <c r="B19" s="8">
        <v>16</v>
      </c>
      <c r="G19" s="8">
        <f>(O19+P19+Q19-MIN(O19,P19,Q19))/2</f>
        <v>0</v>
      </c>
      <c r="H19" s="8">
        <f>(R19+S19+T19-MIN(R19,S19,T19))/2</f>
        <v>0</v>
      </c>
      <c r="I19" s="8">
        <f t="shared" si="2"/>
        <v>0</v>
      </c>
      <c r="J19" s="8">
        <f>X19+Y19+Z19-MIN(X19,Y19,Z19)</f>
        <v>0</v>
      </c>
      <c r="K19" s="12">
        <f>((AA19+AB19+AC19-MIN(AA19,AB19,AC19))/3)*4</f>
        <v>0</v>
      </c>
      <c r="M19" s="14">
        <f>G19+H19+I19+J19+K19</f>
        <v>0</v>
      </c>
    </row>
    <row r="20" spans="2:13" ht="12.75">
      <c r="B20" s="8">
        <v>17</v>
      </c>
      <c r="G20" s="8">
        <f t="shared" si="6"/>
        <v>0</v>
      </c>
      <c r="H20" s="8">
        <f t="shared" si="7"/>
        <v>0</v>
      </c>
      <c r="I20" s="8">
        <f t="shared" si="2"/>
        <v>0</v>
      </c>
      <c r="J20" s="8">
        <f t="shared" si="8"/>
        <v>0</v>
      </c>
      <c r="K20" s="12">
        <f>((AA20+AB20+AC20-MIN(AA20,AB20,AC20))/3)*4</f>
        <v>0</v>
      </c>
      <c r="M20" s="14">
        <f>G20+H20+I20+J20+K20</f>
        <v>0</v>
      </c>
    </row>
    <row r="23" spans="5:13" ht="12.75">
      <c r="E23" s="13">
        <v>1</v>
      </c>
      <c r="G23" s="8">
        <f>G18+G15++G6+G5+G4</f>
        <v>0</v>
      </c>
      <c r="H23" s="8">
        <f>H15+H14+H6+H5+H4</f>
        <v>0</v>
      </c>
      <c r="I23" s="8">
        <f>I18+I14+I6+I5+I4</f>
        <v>0</v>
      </c>
      <c r="J23" s="8">
        <f>J15+J14+J6+J5+J4</f>
        <v>0</v>
      </c>
      <c r="K23" s="12">
        <f>K18+K15+K6+K5+K4</f>
        <v>0</v>
      </c>
      <c r="M23" s="14">
        <f>K23+J23+I23+H23+G23</f>
        <v>0</v>
      </c>
    </row>
    <row r="24" spans="5:13" ht="12.75">
      <c r="E24" s="13">
        <v>2</v>
      </c>
      <c r="G24" s="8">
        <f>G19+G17+G9+G8+G7</f>
        <v>0</v>
      </c>
      <c r="H24" s="8">
        <f>H19+H17+H9+H8+H7</f>
        <v>0</v>
      </c>
      <c r="I24" s="8">
        <f>I19+I17+I9+I8+I7</f>
        <v>0</v>
      </c>
      <c r="J24" s="8">
        <f>J19+J17+J9+J8+J7</f>
        <v>0</v>
      </c>
      <c r="K24" s="8">
        <f>K19+K17+K9+K8+K7</f>
        <v>0</v>
      </c>
      <c r="M24" s="14">
        <f>K24+J24+I24+H24+G24</f>
        <v>0</v>
      </c>
    </row>
    <row r="25" spans="5:13" ht="12.75">
      <c r="E25" s="13">
        <v>3</v>
      </c>
      <c r="G25" s="8">
        <f>G20+G16+G11+G10</f>
        <v>0</v>
      </c>
      <c r="H25" s="8">
        <f>H20+H16+H11+H10</f>
        <v>0</v>
      </c>
      <c r="I25" s="8">
        <f>I20+I16+I11+I10</f>
        <v>0</v>
      </c>
      <c r="J25" s="8">
        <f>J20+J16+J11+J10</f>
        <v>0</v>
      </c>
      <c r="K25" s="8">
        <f>K20+K16+K11+K10</f>
        <v>0</v>
      </c>
      <c r="M25" s="14">
        <f>K25+J25+I25+H25+G25</f>
        <v>0</v>
      </c>
    </row>
    <row r="26" spans="5:13" ht="12.75">
      <c r="E26" s="13">
        <v>4</v>
      </c>
      <c r="G26" s="8">
        <f>G13+G12</f>
        <v>0</v>
      </c>
      <c r="H26" s="8">
        <f>H13+H12</f>
        <v>0</v>
      </c>
      <c r="I26" s="8">
        <f>I13+I12</f>
        <v>0</v>
      </c>
      <c r="J26" s="8">
        <f>J13+J12</f>
        <v>0</v>
      </c>
      <c r="K26" s="8">
        <f>K13+K12</f>
        <v>0</v>
      </c>
      <c r="M26" s="14">
        <f>K26+J26+I26+H26+G26</f>
        <v>0</v>
      </c>
    </row>
  </sheetData>
  <sheetProtection/>
  <autoFilter ref="B3:AC20"/>
  <mergeCells count="6">
    <mergeCell ref="D2:E2"/>
    <mergeCell ref="AA2:AC2"/>
    <mergeCell ref="O2:Q2"/>
    <mergeCell ref="R2:T2"/>
    <mergeCell ref="U2:W2"/>
    <mergeCell ref="X2:Z2"/>
  </mergeCells>
  <printOptions/>
  <pageMargins left="0.3937007874015748" right="0" top="0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C21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D4" sqref="D4:AC9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18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D4" s="10" t="s">
        <v>89</v>
      </c>
      <c r="E4" s="10" t="s">
        <v>90</v>
      </c>
      <c r="F4" s="10" t="s">
        <v>40</v>
      </c>
      <c r="G4" s="8">
        <f aca="true" t="shared" si="0" ref="G4:G9">(O4+P4+Q4-MIN(O4,P4,Q4))/2</f>
        <v>77.5</v>
      </c>
      <c r="H4" s="8">
        <f aca="true" t="shared" si="1" ref="H4:H9">(R4+S4+T4-MIN(R4,S4,T4))/2</f>
        <v>100.5</v>
      </c>
      <c r="I4" s="8">
        <f aca="true" t="shared" si="2" ref="I4:I9">U4+V4+W4-MIN(U4,V4,W4)</f>
        <v>140</v>
      </c>
      <c r="J4" s="8">
        <f aca="true" t="shared" si="3" ref="J4:J9">X4+Y4+Z4-MIN(X4,Y4,Z4)</f>
        <v>99.7</v>
      </c>
      <c r="K4" s="12">
        <f aca="true" t="shared" si="4" ref="K4:K9">((AA4+AB4+AC4-MIN(AA4,AB4,AC4))/3)*4</f>
        <v>111.2</v>
      </c>
      <c r="M4" s="14">
        <f aca="true" t="shared" si="5" ref="M4:M9">G4+H4+I4+J4+K4</f>
        <v>528.9</v>
      </c>
      <c r="O4" s="9">
        <v>53</v>
      </c>
      <c r="P4" s="9">
        <v>100</v>
      </c>
      <c r="Q4" s="9">
        <v>55</v>
      </c>
      <c r="R4" s="15">
        <v>117</v>
      </c>
      <c r="S4" s="30">
        <v>84</v>
      </c>
      <c r="T4" s="30">
        <v>67</v>
      </c>
      <c r="U4" s="15">
        <v>70</v>
      </c>
      <c r="V4" s="30">
        <v>70</v>
      </c>
      <c r="W4" s="30">
        <v>60</v>
      </c>
      <c r="X4" s="15">
        <v>50</v>
      </c>
      <c r="Y4" s="30">
        <v>49.7</v>
      </c>
      <c r="Z4" s="30">
        <v>0</v>
      </c>
      <c r="AA4" s="15">
        <v>41.8</v>
      </c>
      <c r="AB4" s="30">
        <v>41.6</v>
      </c>
      <c r="AC4" s="30">
        <v>38.6</v>
      </c>
    </row>
    <row r="5" spans="2:29" ht="12.75">
      <c r="B5" s="8">
        <v>2</v>
      </c>
      <c r="D5" s="10" t="s">
        <v>91</v>
      </c>
      <c r="E5" s="10" t="s">
        <v>61</v>
      </c>
      <c r="F5" s="10" t="s">
        <v>40</v>
      </c>
      <c r="G5" s="8">
        <f t="shared" si="0"/>
        <v>83.5</v>
      </c>
      <c r="H5" s="8">
        <f t="shared" si="1"/>
        <v>92.5</v>
      </c>
      <c r="I5" s="8">
        <f t="shared" si="2"/>
        <v>122</v>
      </c>
      <c r="J5" s="8">
        <f t="shared" si="3"/>
        <v>47.2</v>
      </c>
      <c r="K5" s="12">
        <f t="shared" si="4"/>
        <v>76.53333333333332</v>
      </c>
      <c r="M5" s="14">
        <f t="shared" si="5"/>
        <v>421.7333333333333</v>
      </c>
      <c r="O5" s="9">
        <v>93</v>
      </c>
      <c r="P5" s="9">
        <v>74</v>
      </c>
      <c r="Q5" s="9">
        <v>70</v>
      </c>
      <c r="R5" s="15">
        <v>78</v>
      </c>
      <c r="S5" s="30">
        <v>96</v>
      </c>
      <c r="T5" s="30">
        <v>89</v>
      </c>
      <c r="U5" s="15">
        <v>57.9</v>
      </c>
      <c r="V5" s="30">
        <v>59.5</v>
      </c>
      <c r="W5" s="30">
        <v>62.5</v>
      </c>
      <c r="X5" s="15">
        <v>22</v>
      </c>
      <c r="Y5" s="30">
        <v>25.2</v>
      </c>
      <c r="Z5" s="30">
        <v>20</v>
      </c>
      <c r="AA5" s="15">
        <v>28.5</v>
      </c>
      <c r="AB5" s="30">
        <v>28.9</v>
      </c>
      <c r="AC5" s="30">
        <v>26.2</v>
      </c>
    </row>
    <row r="6" spans="2:29" ht="12.75">
      <c r="B6" s="8">
        <v>3</v>
      </c>
      <c r="D6" s="10" t="s">
        <v>84</v>
      </c>
      <c r="E6" s="10" t="s">
        <v>36</v>
      </c>
      <c r="F6" s="10" t="s">
        <v>37</v>
      </c>
      <c r="G6" s="8">
        <f t="shared" si="0"/>
        <v>81</v>
      </c>
      <c r="H6" s="8">
        <f t="shared" si="1"/>
        <v>108</v>
      </c>
      <c r="I6" s="8">
        <f t="shared" si="2"/>
        <v>93</v>
      </c>
      <c r="J6" s="8">
        <f t="shared" si="3"/>
        <v>45.199999999999996</v>
      </c>
      <c r="K6" s="12">
        <f t="shared" si="4"/>
        <v>76</v>
      </c>
      <c r="M6" s="14">
        <f t="shared" si="5"/>
        <v>403.2</v>
      </c>
      <c r="O6" s="9">
        <v>65</v>
      </c>
      <c r="P6" s="9">
        <v>86</v>
      </c>
      <c r="Q6" s="9">
        <v>76</v>
      </c>
      <c r="R6" s="15">
        <v>88</v>
      </c>
      <c r="S6" s="30">
        <v>102</v>
      </c>
      <c r="T6" s="30">
        <v>114</v>
      </c>
      <c r="U6" s="15">
        <v>44.1</v>
      </c>
      <c r="V6" s="30">
        <v>47.1</v>
      </c>
      <c r="W6" s="30">
        <v>45.9</v>
      </c>
      <c r="X6" s="15">
        <v>21.4</v>
      </c>
      <c r="Y6" s="30">
        <v>22.2</v>
      </c>
      <c r="Z6" s="30">
        <v>23</v>
      </c>
      <c r="AA6" s="15">
        <v>28</v>
      </c>
      <c r="AB6" s="30">
        <v>26.8</v>
      </c>
      <c r="AC6" s="30">
        <v>29</v>
      </c>
    </row>
    <row r="7" spans="2:29" ht="12.75">
      <c r="B7" s="8">
        <v>4</v>
      </c>
      <c r="D7" s="10" t="s">
        <v>85</v>
      </c>
      <c r="E7" s="10" t="s">
        <v>86</v>
      </c>
      <c r="F7" s="10" t="s">
        <v>37</v>
      </c>
      <c r="G7" s="8">
        <f t="shared" si="0"/>
        <v>79.5</v>
      </c>
      <c r="H7" s="8">
        <f t="shared" si="1"/>
        <v>94</v>
      </c>
      <c r="I7" s="8">
        <f t="shared" si="2"/>
        <v>107</v>
      </c>
      <c r="J7" s="8">
        <f t="shared" si="3"/>
        <v>51.5</v>
      </c>
      <c r="K7" s="12">
        <f t="shared" si="4"/>
        <v>59.599999999999994</v>
      </c>
      <c r="M7" s="14">
        <f t="shared" si="5"/>
        <v>391.6</v>
      </c>
      <c r="O7" s="9">
        <v>104</v>
      </c>
      <c r="P7" s="9">
        <v>55</v>
      </c>
      <c r="Q7" s="9">
        <v>49</v>
      </c>
      <c r="R7" s="15">
        <v>80</v>
      </c>
      <c r="S7" s="30">
        <v>92</v>
      </c>
      <c r="T7" s="30">
        <v>96</v>
      </c>
      <c r="U7" s="15">
        <v>52</v>
      </c>
      <c r="V7" s="30">
        <v>55</v>
      </c>
      <c r="W7" s="30">
        <v>45</v>
      </c>
      <c r="X7" s="15">
        <v>24.9</v>
      </c>
      <c r="Y7" s="30">
        <v>26.6</v>
      </c>
      <c r="Z7" s="30">
        <v>0</v>
      </c>
      <c r="AA7" s="15">
        <v>19.9</v>
      </c>
      <c r="AB7" s="30">
        <v>21.5</v>
      </c>
      <c r="AC7" s="30">
        <v>23.2</v>
      </c>
    </row>
    <row r="8" spans="2:29" ht="12.75">
      <c r="B8" s="8">
        <v>5</v>
      </c>
      <c r="D8" s="10" t="s">
        <v>88</v>
      </c>
      <c r="E8" s="10" t="s">
        <v>57</v>
      </c>
      <c r="F8" s="10" t="s">
        <v>54</v>
      </c>
      <c r="G8" s="8">
        <f t="shared" si="0"/>
        <v>68.5</v>
      </c>
      <c r="H8" s="8">
        <f t="shared" si="1"/>
        <v>77</v>
      </c>
      <c r="I8" s="8">
        <f t="shared" si="2"/>
        <v>121</v>
      </c>
      <c r="J8" s="8">
        <f t="shared" si="3"/>
        <v>64.9</v>
      </c>
      <c r="K8" s="12">
        <f t="shared" si="4"/>
        <v>56.26666666666667</v>
      </c>
      <c r="M8" s="14">
        <f t="shared" si="5"/>
        <v>387.66666666666663</v>
      </c>
      <c r="O8" s="9">
        <v>60</v>
      </c>
      <c r="P8" s="9">
        <v>77</v>
      </c>
      <c r="Q8" s="9">
        <v>55</v>
      </c>
      <c r="R8" s="15">
        <v>73</v>
      </c>
      <c r="S8" s="30">
        <v>68</v>
      </c>
      <c r="T8" s="30">
        <v>81</v>
      </c>
      <c r="U8" s="15">
        <v>59</v>
      </c>
      <c r="V8" s="30">
        <v>62</v>
      </c>
      <c r="W8" s="30">
        <v>0</v>
      </c>
      <c r="X8" s="15">
        <v>33.3</v>
      </c>
      <c r="Y8" s="30">
        <v>31.6</v>
      </c>
      <c r="Z8" s="30">
        <v>25</v>
      </c>
      <c r="AA8" s="15">
        <v>13.7</v>
      </c>
      <c r="AB8" s="30">
        <v>14</v>
      </c>
      <c r="AC8" s="30">
        <v>28.2</v>
      </c>
    </row>
    <row r="9" spans="2:29" ht="12.75">
      <c r="B9" s="8">
        <v>6</v>
      </c>
      <c r="D9" s="10" t="s">
        <v>85</v>
      </c>
      <c r="E9" s="10" t="s">
        <v>87</v>
      </c>
      <c r="F9" s="10" t="s">
        <v>37</v>
      </c>
      <c r="G9" s="8">
        <f t="shared" si="0"/>
        <v>43</v>
      </c>
      <c r="H9" s="8">
        <f t="shared" si="1"/>
        <v>70</v>
      </c>
      <c r="I9" s="8">
        <f t="shared" si="2"/>
        <v>78</v>
      </c>
      <c r="J9" s="8">
        <f t="shared" si="3"/>
        <v>33.6</v>
      </c>
      <c r="K9" s="12">
        <f t="shared" si="4"/>
        <v>44.666666666666664</v>
      </c>
      <c r="M9" s="14">
        <f t="shared" si="5"/>
        <v>269.26666666666665</v>
      </c>
      <c r="O9" s="9">
        <v>50</v>
      </c>
      <c r="P9" s="9">
        <v>31</v>
      </c>
      <c r="Q9" s="9">
        <v>36</v>
      </c>
      <c r="R9" s="15">
        <v>39</v>
      </c>
      <c r="S9" s="30">
        <v>71</v>
      </c>
      <c r="T9" s="30">
        <v>69</v>
      </c>
      <c r="U9" s="15">
        <v>40</v>
      </c>
      <c r="V9" s="30">
        <v>35</v>
      </c>
      <c r="W9" s="30">
        <v>38</v>
      </c>
      <c r="X9" s="15">
        <v>16.1</v>
      </c>
      <c r="Y9" s="30">
        <v>17.5</v>
      </c>
      <c r="Z9" s="30">
        <v>0</v>
      </c>
      <c r="AA9" s="15">
        <v>13.8</v>
      </c>
      <c r="AB9" s="30">
        <v>15.8</v>
      </c>
      <c r="AC9" s="30">
        <v>17.7</v>
      </c>
    </row>
    <row r="10" spans="2:13" ht="12.75">
      <c r="B10" s="8">
        <v>7</v>
      </c>
      <c r="G10" s="8">
        <f>(O10+P10+Q10-MIN(O10,P10,Q10))/2</f>
        <v>0</v>
      </c>
      <c r="H10" s="8">
        <f>(R10+S10+T10-MIN(R10,S10,T10))/2</f>
        <v>0</v>
      </c>
      <c r="I10" s="8">
        <f>U10+V10+W10-MIN(U10,V10,W10)</f>
        <v>0</v>
      </c>
      <c r="J10" s="8">
        <f>X10+Y10+Z10-MIN(X10,Y10,Z10)</f>
        <v>0</v>
      </c>
      <c r="K10" s="12">
        <f>((AA10+AB10+AC10-MIN(AA10,AB10,AC10))/3)*4</f>
        <v>0</v>
      </c>
      <c r="M10" s="14">
        <f>G10+H10+I10+J10+K10</f>
        <v>0</v>
      </c>
    </row>
    <row r="11" spans="2:13" ht="12.75">
      <c r="B11" s="8">
        <v>8</v>
      </c>
      <c r="G11" s="8">
        <f>(O11+P11+Q11-MIN(O11,P11,Q11))/2</f>
        <v>0</v>
      </c>
      <c r="H11" s="8">
        <f>(R11+S11+T11-MIN(R11,S11,T11))/2</f>
        <v>0</v>
      </c>
      <c r="I11" s="8">
        <f>U11+V11+W11-MIN(U11,V11,W11)</f>
        <v>0</v>
      </c>
      <c r="J11" s="8">
        <f>X11+Y11+Z11-MIN(X11,Y11,Z11)</f>
        <v>0</v>
      </c>
      <c r="K11" s="12">
        <f>((AA11+AB11+AC11-MIN(AA11,AB11,AC11))/3)*4</f>
        <v>0</v>
      </c>
      <c r="M11" s="14">
        <f>G11+H11+I11+J11+K11</f>
        <v>0</v>
      </c>
    </row>
    <row r="12" spans="2:13" ht="12.75">
      <c r="B12" s="8">
        <v>9</v>
      </c>
      <c r="G12" s="8">
        <f>(O12+P12+Q12-MIN(O12,P12,Q12))/2</f>
        <v>0</v>
      </c>
      <c r="H12" s="8">
        <f>(R12+S12+T12-MIN(R12,S12,T12))/2</f>
        <v>0</v>
      </c>
      <c r="I12" s="8">
        <f>U12+V12+W12-MIN(U12,V12,W12)</f>
        <v>0</v>
      </c>
      <c r="J12" s="8">
        <f>X12+Y12+Z12-MIN(X12,Y12,Z12)</f>
        <v>0</v>
      </c>
      <c r="K12" s="12">
        <f>((AA12+AB12+AC12-MIN(AA12,AB12,AC12))/3)*4</f>
        <v>0</v>
      </c>
      <c r="M12" s="14">
        <f>G12+H12+I12+J12+K12</f>
        <v>0</v>
      </c>
    </row>
    <row r="13" spans="2:13" ht="12.75">
      <c r="B13" s="8">
        <v>10</v>
      </c>
      <c r="G13" s="8">
        <f>(O13+P13+Q13-MIN(O13,P13,Q13))/2</f>
        <v>0</v>
      </c>
      <c r="H13" s="8">
        <f>(R13+S13+T13-MIN(R13,S13,T13))/2</f>
        <v>0</v>
      </c>
      <c r="I13" s="8">
        <f>U13+V13+W13-MIN(U13,V13,W13)</f>
        <v>0</v>
      </c>
      <c r="J13" s="8">
        <f>X13+Y13+Z13-MIN(X13,Y13,Z13)</f>
        <v>0</v>
      </c>
      <c r="K13" s="12">
        <f>((AA13+AB13+AC13-MIN(AA13,AB13,AC13))/3)*4</f>
        <v>0</v>
      </c>
      <c r="M13" s="14">
        <f>G13+H13+I13+J13+K13</f>
        <v>0</v>
      </c>
    </row>
    <row r="14" spans="2:13" ht="12.75">
      <c r="B14" s="8">
        <v>11</v>
      </c>
      <c r="G14" s="8">
        <f>(O14+P14+Q14-MIN(O14,P14,Q14))/2</f>
        <v>0</v>
      </c>
      <c r="H14" s="8">
        <f>(R14+S14+T14-MIN(R14,S14,T14))/2</f>
        <v>0</v>
      </c>
      <c r="I14" s="8">
        <f>U14+V14+W14-MIN(U14,V14,W14)</f>
        <v>0</v>
      </c>
      <c r="J14" s="8">
        <f>X14+Y14+Z14-MIN(X14,Y14,Z14)</f>
        <v>0</v>
      </c>
      <c r="K14" s="12">
        <f>((AA14+AB14+AC14-MIN(AA14,AB14,AC14))/3)*4</f>
        <v>0</v>
      </c>
      <c r="M14" s="14">
        <f>G14+H14+I14+J14+K14</f>
        <v>0</v>
      </c>
    </row>
    <row r="15" spans="7:13" ht="12.75">
      <c r="G15" s="8">
        <f>(O15+P15+Q15-MIN(O15,P15,Q15))/2</f>
        <v>0</v>
      </c>
      <c r="H15" s="8">
        <f>(R15+S15+T15-MIN(R15,S15,T15))/2</f>
        <v>0</v>
      </c>
      <c r="I15" s="8">
        <f>U15+V15+W15-MIN(U15,V15,W15)</f>
        <v>0</v>
      </c>
      <c r="J15" s="8">
        <f>X15+Y15+Z15-MIN(X15,Y15,Z15)</f>
        <v>0</v>
      </c>
      <c r="K15" s="12">
        <f>((AA15+AB15+AC15-MIN(AA15,AB15,AC15))/3)*4</f>
        <v>0</v>
      </c>
      <c r="M15" s="14">
        <f>G15+H15+I15+J15+K15</f>
        <v>0</v>
      </c>
    </row>
    <row r="16" spans="11:13" ht="12.75">
      <c r="K16" s="8"/>
      <c r="M16" s="14"/>
    </row>
    <row r="17" spans="5:13" ht="12.75">
      <c r="E17" s="17"/>
      <c r="K17" s="8"/>
      <c r="M17" s="14"/>
    </row>
    <row r="18" spans="5:13" ht="12.75">
      <c r="E18" s="17">
        <v>1</v>
      </c>
      <c r="G18" s="8">
        <f>G4+G5+G6</f>
        <v>242</v>
      </c>
      <c r="H18" s="8">
        <f>H4+H5+H6</f>
        <v>301</v>
      </c>
      <c r="I18" s="8">
        <f>I4+I5+I6</f>
        <v>355</v>
      </c>
      <c r="J18" s="8">
        <f>J4+J5+J6</f>
        <v>192.1</v>
      </c>
      <c r="K18" s="8">
        <f>K4+K5+K6</f>
        <v>263.73333333333335</v>
      </c>
      <c r="M18" s="14">
        <f>K18+J18+I18+H18+G18</f>
        <v>1353.8333333333335</v>
      </c>
    </row>
    <row r="19" spans="5:13" ht="12.75">
      <c r="E19" s="17">
        <v>2</v>
      </c>
      <c r="G19" s="8">
        <f>G6+G5</f>
        <v>164.5</v>
      </c>
      <c r="H19" s="8">
        <f>H6+H5</f>
        <v>200.5</v>
      </c>
      <c r="I19" s="8">
        <f>I6+I5</f>
        <v>215</v>
      </c>
      <c r="J19" s="8">
        <f>J6+J5</f>
        <v>92.4</v>
      </c>
      <c r="K19" s="8">
        <f>K6+K5</f>
        <v>152.5333333333333</v>
      </c>
      <c r="M19" s="14">
        <f>K19+J19+I19+H19+G19</f>
        <v>824.9333333333333</v>
      </c>
    </row>
    <row r="20" spans="5:13" ht="12.75">
      <c r="E20" s="17">
        <v>3</v>
      </c>
      <c r="G20" s="8">
        <f>G7</f>
        <v>79.5</v>
      </c>
      <c r="H20" s="8">
        <f>H7</f>
        <v>94</v>
      </c>
      <c r="I20" s="8">
        <f>I7</f>
        <v>107</v>
      </c>
      <c r="J20" s="8">
        <f>J7</f>
        <v>51.5</v>
      </c>
      <c r="K20" s="8">
        <f>K7</f>
        <v>59.599999999999994</v>
      </c>
      <c r="M20" s="14">
        <f>K20+J20+I20+H20+G20</f>
        <v>391.6</v>
      </c>
    </row>
    <row r="21" spans="5:13" ht="12.75">
      <c r="E21" s="17">
        <v>4</v>
      </c>
      <c r="M21" s="14">
        <f>K21+J21+I21+H21+G21</f>
        <v>0</v>
      </c>
    </row>
  </sheetData>
  <sheetProtection/>
  <autoFilter ref="B3:AC15"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O7" sqref="O7"/>
    </sheetView>
  </sheetViews>
  <sheetFormatPr defaultColWidth="11.421875" defaultRowHeight="12.75"/>
  <cols>
    <col min="1" max="1" width="1.7109375" style="3" customWidth="1"/>
    <col min="2" max="2" width="4.7109375" style="1" customWidth="1"/>
    <col min="3" max="3" width="4.7109375" style="2" customWidth="1"/>
    <col min="4" max="6" width="12.7109375" style="1" customWidth="1"/>
    <col min="7" max="10" width="6.7109375" style="2" customWidth="1"/>
    <col min="11" max="11" width="6.7109375" style="5" customWidth="1"/>
    <col min="12" max="12" width="1.7109375" style="3" customWidth="1"/>
    <col min="13" max="13" width="11.421875" style="4" customWidth="1"/>
    <col min="14" max="14" width="0" style="3" hidden="1" customWidth="1"/>
    <col min="15" max="15" width="4.57421875" style="3" customWidth="1"/>
    <col min="16" max="17" width="4.7109375" style="3" customWidth="1"/>
    <col min="18" max="18" width="4.7109375" style="7" customWidth="1"/>
    <col min="19" max="20" width="4.7109375" style="3" customWidth="1"/>
    <col min="21" max="21" width="4.7109375" style="7" customWidth="1"/>
    <col min="22" max="23" width="4.7109375" style="3" customWidth="1"/>
    <col min="24" max="24" width="4.7109375" style="7" customWidth="1"/>
    <col min="25" max="26" width="4.7109375" style="3" customWidth="1"/>
    <col min="27" max="27" width="4.7109375" style="7" customWidth="1"/>
    <col min="28" max="29" width="4.7109375" style="3" customWidth="1"/>
    <col min="30" max="16384" width="11.421875" style="3" customWidth="1"/>
  </cols>
  <sheetData>
    <row r="2" spans="1:29" ht="12.75">
      <c r="A2" s="9"/>
      <c r="B2" s="10"/>
      <c r="C2" s="8"/>
      <c r="D2" s="11" t="s">
        <v>19</v>
      </c>
      <c r="E2" s="10"/>
      <c r="F2" s="10"/>
      <c r="G2" s="8"/>
      <c r="H2" s="8"/>
      <c r="I2" s="8"/>
      <c r="J2" s="8"/>
      <c r="K2" s="12"/>
      <c r="L2" s="9"/>
      <c r="M2" s="13" t="s">
        <v>10</v>
      </c>
      <c r="O2" s="43" t="s">
        <v>5</v>
      </c>
      <c r="P2" s="43"/>
      <c r="Q2" s="43"/>
      <c r="R2" s="41" t="s">
        <v>6</v>
      </c>
      <c r="S2" s="42"/>
      <c r="T2" s="42"/>
      <c r="U2" s="41" t="s">
        <v>7</v>
      </c>
      <c r="V2" s="42"/>
      <c r="W2" s="42"/>
      <c r="X2" s="41" t="s">
        <v>8</v>
      </c>
      <c r="Y2" s="42"/>
      <c r="Z2" s="42"/>
      <c r="AA2" s="41" t="s">
        <v>15</v>
      </c>
      <c r="AB2" s="42"/>
      <c r="AC2" s="42"/>
    </row>
    <row r="3" spans="1:29" ht="12.75">
      <c r="A3" s="9"/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L3" s="9"/>
      <c r="M3" s="13" t="s">
        <v>11</v>
      </c>
      <c r="O3" s="3" t="s">
        <v>12</v>
      </c>
      <c r="P3" s="3" t="s">
        <v>13</v>
      </c>
      <c r="Q3" s="3" t="s">
        <v>14</v>
      </c>
      <c r="R3" s="7" t="s">
        <v>12</v>
      </c>
      <c r="S3" s="3" t="s">
        <v>13</v>
      </c>
      <c r="T3" s="3" t="s">
        <v>14</v>
      </c>
      <c r="U3" s="7" t="s">
        <v>12</v>
      </c>
      <c r="V3" s="3" t="s">
        <v>13</v>
      </c>
      <c r="W3" s="3" t="s">
        <v>14</v>
      </c>
      <c r="X3" s="7" t="s">
        <v>12</v>
      </c>
      <c r="Y3" s="3" t="s">
        <v>13</v>
      </c>
      <c r="Z3" s="3" t="s">
        <v>14</v>
      </c>
      <c r="AA3" s="7" t="s">
        <v>12</v>
      </c>
      <c r="AB3" s="3" t="s">
        <v>13</v>
      </c>
      <c r="AC3" s="3" t="s">
        <v>14</v>
      </c>
    </row>
    <row r="4" spans="1:29" ht="12.75">
      <c r="A4" s="9"/>
      <c r="B4" s="8">
        <v>1</v>
      </c>
      <c r="C4" s="8"/>
      <c r="D4" s="10" t="s">
        <v>108</v>
      </c>
      <c r="E4" s="10" t="s">
        <v>109</v>
      </c>
      <c r="F4" s="10" t="s">
        <v>54</v>
      </c>
      <c r="G4" s="8">
        <f>(O4+P4+Q4-MIN(O4,P4,Q4))/2</f>
        <v>92.5</v>
      </c>
      <c r="H4" s="8">
        <f>(R4+S4+T4-MIN(R4,S4,T4))/2</f>
        <v>126</v>
      </c>
      <c r="I4" s="8">
        <f>U4+V4+W4-MIN(U4,V4,W4)</f>
        <v>112</v>
      </c>
      <c r="J4" s="8">
        <f>X4+Y4+Z4-MIN(X4,Y4,Z4)</f>
        <v>60</v>
      </c>
      <c r="K4" s="12">
        <f>((AA4+AB4+AC4-MIN(AA4,AB4,AC4))/3)*4</f>
        <v>57.06666666666666</v>
      </c>
      <c r="L4" s="9"/>
      <c r="M4" s="14">
        <f>G4+H4+I4+J4+K4</f>
        <v>447.56666666666666</v>
      </c>
      <c r="O4" s="3">
        <v>79</v>
      </c>
      <c r="P4" s="3">
        <v>106</v>
      </c>
      <c r="Q4" s="3">
        <v>58</v>
      </c>
      <c r="R4" s="7">
        <v>132</v>
      </c>
      <c r="S4" s="3">
        <v>120</v>
      </c>
      <c r="T4" s="3">
        <v>100</v>
      </c>
      <c r="U4" s="7">
        <v>43</v>
      </c>
      <c r="V4" s="3">
        <v>57</v>
      </c>
      <c r="W4" s="3">
        <v>55</v>
      </c>
      <c r="X4" s="7">
        <v>27</v>
      </c>
      <c r="Y4" s="3">
        <v>30.2</v>
      </c>
      <c r="Z4" s="3">
        <v>29.8</v>
      </c>
      <c r="AA4" s="7">
        <v>22</v>
      </c>
      <c r="AB4" s="3">
        <v>17.7</v>
      </c>
      <c r="AC4" s="3">
        <v>20.8</v>
      </c>
    </row>
    <row r="5" spans="1:29" ht="12.75">
      <c r="A5" s="9"/>
      <c r="B5" s="8">
        <v>2</v>
      </c>
      <c r="C5" s="8"/>
      <c r="D5" s="10" t="s">
        <v>110</v>
      </c>
      <c r="E5" s="10" t="s">
        <v>57</v>
      </c>
      <c r="F5" s="10" t="s">
        <v>54</v>
      </c>
      <c r="G5" s="8">
        <f>(O5+P5+Q5-MIN(O5,P5,Q5))/2</f>
        <v>55.5</v>
      </c>
      <c r="H5" s="8">
        <f>(R5+S5+T5-MIN(R5,S5,T5))/2</f>
        <v>125.5</v>
      </c>
      <c r="I5" s="8">
        <f>U5+V5+W5-MIN(U5,V5,W5)</f>
        <v>117</v>
      </c>
      <c r="J5" s="8">
        <f>X5+Y5+Z5-MIN(X5,Y5,Z5)</f>
        <v>59.2</v>
      </c>
      <c r="K5" s="12">
        <f>((AA5+AB5+AC5-MIN(AA5,AB5,AC5))/3)*4</f>
        <v>71.46666666666668</v>
      </c>
      <c r="L5" s="9"/>
      <c r="M5" s="14">
        <f>G5+H5+I5+J5+K5</f>
        <v>428.6666666666667</v>
      </c>
      <c r="O5" s="3">
        <v>53</v>
      </c>
      <c r="P5" s="3">
        <v>56</v>
      </c>
      <c r="Q5" s="3">
        <v>55</v>
      </c>
      <c r="R5" s="7">
        <v>120</v>
      </c>
      <c r="S5" s="3">
        <v>121</v>
      </c>
      <c r="T5" s="3">
        <v>130</v>
      </c>
      <c r="U5" s="7">
        <v>54</v>
      </c>
      <c r="V5" s="3">
        <v>59</v>
      </c>
      <c r="W5" s="3">
        <v>58</v>
      </c>
      <c r="X5" s="7">
        <v>29.1</v>
      </c>
      <c r="Y5" s="3">
        <v>30.1</v>
      </c>
      <c r="Z5" s="3">
        <v>0</v>
      </c>
      <c r="AA5" s="7">
        <v>26.3</v>
      </c>
      <c r="AB5" s="3">
        <v>26.8</v>
      </c>
      <c r="AC5" s="3">
        <v>26.8</v>
      </c>
    </row>
    <row r="6" spans="2:29" ht="12.75">
      <c r="B6" s="8">
        <v>3</v>
      </c>
      <c r="D6" s="10" t="s">
        <v>111</v>
      </c>
      <c r="E6" s="10" t="s">
        <v>71</v>
      </c>
      <c r="F6" s="10" t="s">
        <v>54</v>
      </c>
      <c r="G6" s="8">
        <f>(O6+P6+Q6-MIN(O6,P6,Q6))/2</f>
        <v>62.5</v>
      </c>
      <c r="H6" s="8">
        <f>(R6+S6+T6-MIN(R6,S6,T6))/2</f>
        <v>97.5</v>
      </c>
      <c r="I6" s="8">
        <f>U6+V6+W6-MIN(U6,V6,W6)</f>
        <v>72</v>
      </c>
      <c r="J6" s="8">
        <f>X6+Y6+Z6-MIN(X6,Y6,Z6)</f>
        <v>27.2</v>
      </c>
      <c r="K6" s="12">
        <f>((AA6+AB6+AC6-MIN(AA6,AB6,AC6))/3)*4</f>
        <v>40.400000000000006</v>
      </c>
      <c r="L6" s="9"/>
      <c r="M6" s="14">
        <f>G6+H6+I6+J6+K6</f>
        <v>299.6</v>
      </c>
      <c r="O6" s="3">
        <v>43</v>
      </c>
      <c r="P6" s="3">
        <v>79</v>
      </c>
      <c r="Q6" s="3">
        <v>46</v>
      </c>
      <c r="R6" s="7">
        <v>81</v>
      </c>
      <c r="S6" s="3">
        <v>45</v>
      </c>
      <c r="T6" s="3">
        <v>114</v>
      </c>
      <c r="U6" s="7">
        <v>0</v>
      </c>
      <c r="V6" s="3">
        <v>38</v>
      </c>
      <c r="W6" s="3">
        <v>34</v>
      </c>
      <c r="X6" s="7">
        <v>14.2</v>
      </c>
      <c r="Y6" s="3">
        <v>13</v>
      </c>
      <c r="Z6" s="3">
        <v>0</v>
      </c>
      <c r="AA6" s="7">
        <v>13.4</v>
      </c>
      <c r="AB6" s="3">
        <v>14.9</v>
      </c>
      <c r="AC6" s="3">
        <v>15.4</v>
      </c>
    </row>
    <row r="7" spans="2:13" ht="12.75">
      <c r="B7" s="8">
        <v>4</v>
      </c>
      <c r="C7" s="8"/>
      <c r="D7" s="10"/>
      <c r="E7" s="20"/>
      <c r="F7" s="10"/>
      <c r="G7" s="8">
        <f>(O7+P7+Q7-MIN(O7,P7,Q7))/2</f>
        <v>0</v>
      </c>
      <c r="H7" s="8">
        <f>(R7+S7+T7-MIN(R7,S7,T7))/2</f>
        <v>0</v>
      </c>
      <c r="I7" s="8">
        <f>U7+V7+W7-MIN(U7,V7,W7)</f>
        <v>0</v>
      </c>
      <c r="J7" s="8">
        <f>X7+Y7+Z7-MIN(X7,Y7,Z7)</f>
        <v>0</v>
      </c>
      <c r="K7" s="12">
        <f>((AA7+AB7+AC7-MIN(AA7,AB7,AC7))/3)*4</f>
        <v>0</v>
      </c>
      <c r="L7" s="9"/>
      <c r="M7" s="14">
        <f>G7+H7+I7+J7+K7</f>
        <v>0</v>
      </c>
    </row>
    <row r="8" spans="2:6" ht="12.75">
      <c r="B8" s="8"/>
      <c r="C8" s="8"/>
      <c r="D8" s="10"/>
      <c r="E8" s="10"/>
      <c r="F8" s="10"/>
    </row>
    <row r="9" spans="2:13" ht="12.75">
      <c r="B9" s="8"/>
      <c r="C9" s="8"/>
      <c r="D9" s="10"/>
      <c r="E9" s="10"/>
      <c r="F9" s="10"/>
      <c r="G9" s="8"/>
      <c r="H9" s="8"/>
      <c r="I9" s="8"/>
      <c r="J9" s="8"/>
      <c r="K9" s="12"/>
      <c r="L9" s="9"/>
      <c r="M9" s="13"/>
    </row>
    <row r="10" spans="2:13" ht="12.75">
      <c r="B10" s="8"/>
      <c r="C10" s="8"/>
      <c r="D10" s="10"/>
      <c r="E10" s="10"/>
      <c r="F10" s="10"/>
      <c r="G10" s="8"/>
      <c r="H10" s="8"/>
      <c r="I10" s="8"/>
      <c r="J10" s="8"/>
      <c r="K10" s="12"/>
      <c r="L10" s="9"/>
      <c r="M10" s="14"/>
    </row>
    <row r="11" spans="2:6" ht="12.75">
      <c r="B11" s="8"/>
      <c r="C11" s="8"/>
      <c r="D11" s="10"/>
      <c r="E11" s="10"/>
      <c r="F11" s="10"/>
    </row>
    <row r="12" spans="2:6" ht="12.75">
      <c r="B12" s="8"/>
      <c r="C12" s="8"/>
      <c r="D12" s="10"/>
      <c r="E12" s="10"/>
      <c r="F12" s="17"/>
    </row>
    <row r="13" spans="2:14" ht="12.75">
      <c r="B13" s="8"/>
      <c r="C13" s="8"/>
      <c r="D13" s="10"/>
      <c r="E13" s="10"/>
      <c r="F13" s="17">
        <v>1</v>
      </c>
      <c r="G13" s="10"/>
      <c r="H13" s="8"/>
      <c r="I13" s="8"/>
      <c r="J13" s="8"/>
      <c r="K13" s="8"/>
      <c r="L13" s="8"/>
      <c r="M13" s="9"/>
      <c r="N13" s="14"/>
    </row>
    <row r="14" spans="2:14" ht="12.75">
      <c r="B14" s="8"/>
      <c r="C14" s="8"/>
      <c r="D14" s="10"/>
      <c r="E14" s="10"/>
      <c r="F14" s="17">
        <v>2</v>
      </c>
      <c r="G14" s="8">
        <f>G5+G6+G7</f>
        <v>118</v>
      </c>
      <c r="H14" s="8">
        <f>H5+H6+H7</f>
        <v>223</v>
      </c>
      <c r="I14" s="8">
        <f>I5+I6+I7</f>
        <v>189</v>
      </c>
      <c r="J14" s="8">
        <f>J5+J6+J7</f>
        <v>86.4</v>
      </c>
      <c r="K14" s="8">
        <f>K5+K6+K7</f>
        <v>111.86666666666669</v>
      </c>
      <c r="L14" s="8"/>
      <c r="M14" s="14">
        <f>G14+H14+I14+J14+K14</f>
        <v>728.2666666666667</v>
      </c>
      <c r="N14" s="14">
        <f>L14+K14+J14+I14+H14</f>
        <v>610.2666666666667</v>
      </c>
    </row>
    <row r="15" spans="2:14" ht="12.75">
      <c r="B15" s="8"/>
      <c r="C15" s="8"/>
      <c r="D15" s="10"/>
      <c r="E15" s="10"/>
      <c r="F15" s="17">
        <v>3</v>
      </c>
      <c r="G15" s="8">
        <f>G4</f>
        <v>92.5</v>
      </c>
      <c r="H15" s="8">
        <f>H4</f>
        <v>126</v>
      </c>
      <c r="I15" s="8">
        <f>I4</f>
        <v>112</v>
      </c>
      <c r="J15" s="8">
        <f>J4</f>
        <v>60</v>
      </c>
      <c r="K15" s="8">
        <f>K4</f>
        <v>57.06666666666666</v>
      </c>
      <c r="L15" s="8"/>
      <c r="M15" s="14">
        <f>G15+H15+I15+J15+K15</f>
        <v>447.56666666666666</v>
      </c>
      <c r="N15" s="14">
        <f>L15+K15+J15+I15+H15</f>
        <v>355.06666666666666</v>
      </c>
    </row>
    <row r="16" spans="2:14" ht="12.75">
      <c r="B16" s="8"/>
      <c r="C16" s="8"/>
      <c r="D16" s="10"/>
      <c r="E16" s="10"/>
      <c r="F16" s="17">
        <v>4</v>
      </c>
      <c r="G16" s="8"/>
      <c r="H16" s="8"/>
      <c r="I16" s="8"/>
      <c r="J16" s="8"/>
      <c r="K16" s="8"/>
      <c r="L16" s="8"/>
      <c r="M16" s="9"/>
      <c r="N16" s="14">
        <f>L16+K16+J16+I16+H16</f>
        <v>0</v>
      </c>
    </row>
    <row r="17" spans="2:14" ht="12.75">
      <c r="B17" s="8"/>
      <c r="C17" s="8"/>
      <c r="D17" s="10"/>
      <c r="E17" s="10"/>
      <c r="F17" s="10"/>
      <c r="G17" s="8"/>
      <c r="H17" s="8"/>
      <c r="I17" s="8"/>
      <c r="J17" s="8"/>
      <c r="K17" s="8"/>
      <c r="L17" s="12"/>
      <c r="M17" s="9"/>
      <c r="N17" s="14">
        <f>L17+K17+J17+I17+H17</f>
        <v>0</v>
      </c>
    </row>
    <row r="18" spans="2:14" ht="12.75">
      <c r="B18" s="8"/>
      <c r="C18" s="8"/>
      <c r="D18" s="10"/>
      <c r="E18" s="10"/>
      <c r="F18" s="10"/>
      <c r="G18" s="10"/>
      <c r="H18" s="8"/>
      <c r="I18" s="8"/>
      <c r="J18" s="8"/>
      <c r="K18" s="8"/>
      <c r="L18" s="12"/>
      <c r="M18" s="9"/>
      <c r="N18" s="13"/>
    </row>
    <row r="19" spans="2:6" ht="12.75">
      <c r="B19" s="8"/>
      <c r="C19" s="8"/>
      <c r="D19" s="10"/>
      <c r="E19" s="10"/>
      <c r="F19" s="10"/>
    </row>
    <row r="20" spans="2:6" ht="12.75">
      <c r="B20" s="8"/>
      <c r="C20" s="8"/>
      <c r="D20" s="10"/>
      <c r="E20" s="10"/>
      <c r="F20" s="10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</sheetData>
  <sheetProtection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C13"/>
  <sheetViews>
    <sheetView zoomScalePageLayoutView="0" workbookViewId="0" topLeftCell="B1">
      <pane xSplit="5" topLeftCell="G1" activePane="topRight" state="frozen"/>
      <selection pane="topLeft" activeCell="B1" sqref="B1"/>
      <selection pane="topRight" activeCell="J20" sqref="J20"/>
    </sheetView>
  </sheetViews>
  <sheetFormatPr defaultColWidth="11.421875" defaultRowHeight="12.75"/>
  <cols>
    <col min="1" max="1" width="1.7109375" style="9" customWidth="1"/>
    <col min="2" max="2" width="4.7109375" style="10" customWidth="1"/>
    <col min="3" max="3" width="4.7109375" style="8" customWidth="1"/>
    <col min="4" max="6" width="12.7109375" style="10" customWidth="1"/>
    <col min="7" max="10" width="6.7109375" style="8" customWidth="1"/>
    <col min="11" max="11" width="6.7109375" style="12" customWidth="1"/>
    <col min="12" max="12" width="1.7109375" style="9" customWidth="1"/>
    <col min="13" max="13" width="11.421875" style="13" customWidth="1"/>
    <col min="14" max="14" width="0" style="9" hidden="1" customWidth="1"/>
    <col min="15" max="15" width="4.57421875" style="9" customWidth="1"/>
    <col min="16" max="17" width="4.7109375" style="9" customWidth="1"/>
    <col min="18" max="18" width="4.7109375" style="15" customWidth="1"/>
    <col min="19" max="20" width="4.7109375" style="9" customWidth="1"/>
    <col min="21" max="21" width="4.7109375" style="15" customWidth="1"/>
    <col min="22" max="23" width="4.7109375" style="9" customWidth="1"/>
    <col min="24" max="24" width="4.7109375" style="15" customWidth="1"/>
    <col min="25" max="26" width="4.7109375" style="9" customWidth="1"/>
    <col min="27" max="27" width="4.7109375" style="15" customWidth="1"/>
    <col min="28" max="29" width="4.7109375" style="9" customWidth="1"/>
    <col min="30" max="16384" width="11.421875" style="9" customWidth="1"/>
  </cols>
  <sheetData>
    <row r="2" spans="4:29" ht="12.75">
      <c r="D2" s="11" t="s">
        <v>20</v>
      </c>
      <c r="M2" s="13" t="s">
        <v>10</v>
      </c>
      <c r="O2" s="40" t="s">
        <v>5</v>
      </c>
      <c r="P2" s="40"/>
      <c r="Q2" s="40"/>
      <c r="R2" s="38" t="s">
        <v>6</v>
      </c>
      <c r="S2" s="39"/>
      <c r="T2" s="39"/>
      <c r="U2" s="38" t="s">
        <v>7</v>
      </c>
      <c r="V2" s="39"/>
      <c r="W2" s="39"/>
      <c r="X2" s="38" t="s">
        <v>8</v>
      </c>
      <c r="Y2" s="39"/>
      <c r="Z2" s="39"/>
      <c r="AA2" s="38" t="s">
        <v>15</v>
      </c>
      <c r="AB2" s="39"/>
      <c r="AC2" s="39"/>
    </row>
    <row r="3" spans="2:29" ht="12.75">
      <c r="B3" s="10" t="s">
        <v>0</v>
      </c>
      <c r="C3" s="8" t="s">
        <v>1</v>
      </c>
      <c r="D3" s="10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2" t="s">
        <v>9</v>
      </c>
      <c r="M3" s="13" t="s">
        <v>11</v>
      </c>
      <c r="O3" s="9" t="s">
        <v>12</v>
      </c>
      <c r="P3" s="9" t="s">
        <v>13</v>
      </c>
      <c r="Q3" s="9" t="s">
        <v>14</v>
      </c>
      <c r="R3" s="15" t="s">
        <v>12</v>
      </c>
      <c r="S3" s="9" t="s">
        <v>13</v>
      </c>
      <c r="T3" s="9" t="s">
        <v>14</v>
      </c>
      <c r="U3" s="15" t="s">
        <v>12</v>
      </c>
      <c r="V3" s="9" t="s">
        <v>13</v>
      </c>
      <c r="W3" s="9" t="s">
        <v>14</v>
      </c>
      <c r="X3" s="15" t="s">
        <v>12</v>
      </c>
      <c r="Y3" s="9" t="s">
        <v>13</v>
      </c>
      <c r="Z3" s="9" t="s">
        <v>14</v>
      </c>
      <c r="AA3" s="15" t="s">
        <v>12</v>
      </c>
      <c r="AB3" s="9" t="s">
        <v>13</v>
      </c>
      <c r="AC3" s="9" t="s">
        <v>14</v>
      </c>
    </row>
    <row r="4" spans="2:29" ht="12.75">
      <c r="B4" s="8">
        <v>1</v>
      </c>
      <c r="G4" s="8">
        <f aca="true" t="shared" si="0" ref="G4:G9">(O4+P4+Q4-MIN(O4,P4,Q4))/2</f>
        <v>0</v>
      </c>
      <c r="H4" s="8">
        <f aca="true" t="shared" si="1" ref="H4:H9">(R4+S4+T4-MIN(R4,S4,T4))/2</f>
        <v>0</v>
      </c>
      <c r="I4" s="8">
        <f aca="true" t="shared" si="2" ref="I4:I9">U4+V4+W4-MIN(U4,V4,W4)</f>
        <v>0</v>
      </c>
      <c r="J4" s="8">
        <f aca="true" t="shared" si="3" ref="J4:J9">X4+Y4+Z4-MIN(X4,Y4,Z4)</f>
        <v>0</v>
      </c>
      <c r="K4" s="12">
        <f aca="true" t="shared" si="4" ref="K4:K9">((AA4+AB4+AC4-MIN(AA4,AB4,AC4))/3)*4</f>
        <v>0</v>
      </c>
      <c r="M4" s="14">
        <f aca="true" t="shared" si="5" ref="M4:M9">G4+H4+I4+J4+K4</f>
        <v>0</v>
      </c>
      <c r="N4" s="3"/>
      <c r="O4" s="3"/>
      <c r="P4" s="3"/>
      <c r="Q4" s="3"/>
      <c r="R4" s="7"/>
      <c r="S4" s="3"/>
      <c r="T4" s="3"/>
      <c r="U4" s="7"/>
      <c r="V4" s="3"/>
      <c r="W4" s="3"/>
      <c r="X4" s="7"/>
      <c r="Y4" s="3"/>
      <c r="Z4" s="3"/>
      <c r="AA4" s="7"/>
      <c r="AB4" s="3"/>
      <c r="AC4" s="3"/>
    </row>
    <row r="5" spans="2:13" ht="12.75">
      <c r="B5" s="8">
        <v>2</v>
      </c>
      <c r="G5" s="8">
        <f t="shared" si="0"/>
        <v>0</v>
      </c>
      <c r="H5" s="8">
        <f t="shared" si="1"/>
        <v>0</v>
      </c>
      <c r="I5" s="8">
        <f t="shared" si="2"/>
        <v>0</v>
      </c>
      <c r="J5" s="8">
        <f t="shared" si="3"/>
        <v>0</v>
      </c>
      <c r="K5" s="12">
        <f t="shared" si="4"/>
        <v>0</v>
      </c>
      <c r="M5" s="14">
        <f t="shared" si="5"/>
        <v>0</v>
      </c>
    </row>
    <row r="6" spans="2:13" ht="12.75">
      <c r="B6" s="8">
        <v>3</v>
      </c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2">
        <f t="shared" si="4"/>
        <v>0</v>
      </c>
      <c r="M6" s="14">
        <f t="shared" si="5"/>
        <v>0</v>
      </c>
    </row>
    <row r="7" spans="2:13" ht="12.75">
      <c r="B7" s="8">
        <v>4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2">
        <f t="shared" si="4"/>
        <v>0</v>
      </c>
      <c r="M7" s="14">
        <f t="shared" si="5"/>
        <v>0</v>
      </c>
    </row>
    <row r="8" spans="2:29" ht="12.75">
      <c r="B8" s="8">
        <v>5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2">
        <f t="shared" si="4"/>
        <v>0</v>
      </c>
      <c r="M8" s="14">
        <f t="shared" si="5"/>
        <v>0</v>
      </c>
      <c r="N8" s="3"/>
      <c r="O8" s="3"/>
      <c r="P8" s="3"/>
      <c r="Q8" s="3"/>
      <c r="R8" s="7"/>
      <c r="S8" s="3"/>
      <c r="T8" s="3"/>
      <c r="U8" s="7"/>
      <c r="V8" s="3"/>
      <c r="W8" s="3"/>
      <c r="X8" s="7"/>
      <c r="Y8" s="3"/>
      <c r="Z8" s="3"/>
      <c r="AA8" s="7"/>
      <c r="AB8" s="3"/>
      <c r="AC8" s="3"/>
    </row>
    <row r="9" spans="2:13" ht="12.75">
      <c r="B9" s="8">
        <v>6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2">
        <f t="shared" si="4"/>
        <v>0</v>
      </c>
      <c r="M9" s="14">
        <f t="shared" si="5"/>
        <v>0</v>
      </c>
    </row>
    <row r="10" spans="5:13" ht="12.75">
      <c r="E10" s="17"/>
      <c r="I10" s="9"/>
      <c r="J10" s="9"/>
      <c r="K10" s="9"/>
      <c r="M10" s="16"/>
    </row>
    <row r="11" spans="5:13" ht="12.75">
      <c r="E11" s="17"/>
      <c r="M11" s="14"/>
    </row>
    <row r="12" spans="5:13" ht="12.75">
      <c r="E12" s="17">
        <v>1</v>
      </c>
      <c r="G12" s="8">
        <f>G7+G6+G4</f>
        <v>0</v>
      </c>
      <c r="H12" s="8">
        <f>H7+H6+H4</f>
        <v>0</v>
      </c>
      <c r="I12" s="8">
        <f>I7+I6+I4</f>
        <v>0</v>
      </c>
      <c r="J12" s="8">
        <f>J7+J6+J4</f>
        <v>0</v>
      </c>
      <c r="K12" s="8">
        <f>K7+K6+K4</f>
        <v>0</v>
      </c>
      <c r="M12" s="16">
        <f>K12+J12+I12+H12+G12</f>
        <v>0</v>
      </c>
    </row>
    <row r="13" spans="5:13" ht="12.75">
      <c r="E13" s="17">
        <v>2</v>
      </c>
      <c r="K13" s="8"/>
      <c r="M13" s="16">
        <f>K13+J13+I13+H13+G13</f>
        <v>0</v>
      </c>
    </row>
  </sheetData>
  <sheetProtection/>
  <mergeCells count="5">
    <mergeCell ref="AA2:AC2"/>
    <mergeCell ref="O2:Q2"/>
    <mergeCell ref="R2:T2"/>
    <mergeCell ref="U2:W2"/>
    <mergeCell ref="X2:Z2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1"/>
  <headerFooter alignWithMargins="0">
    <oddFooter>&amp;LBergel&amp;CSeite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Bergel</dc:creator>
  <cp:keywords/>
  <dc:description/>
  <cp:lastModifiedBy>Wulff</cp:lastModifiedBy>
  <cp:lastPrinted>2009-06-07T10:50:02Z</cp:lastPrinted>
  <dcterms:created xsi:type="dcterms:W3CDTF">2000-04-24T08:46:27Z</dcterms:created>
  <dcterms:modified xsi:type="dcterms:W3CDTF">2017-06-17T18:33:23Z</dcterms:modified>
  <cp:category/>
  <cp:version/>
  <cp:contentType/>
  <cp:contentStatus/>
</cp:coreProperties>
</file>